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476" windowWidth="28800" windowHeight="11100" activeTab="0"/>
  </bookViews>
  <sheets>
    <sheet name="I voor" sheetId="1" r:id="rId1"/>
    <sheet name="II voor" sheetId="2" r:id="rId2"/>
    <sheet name="III voor" sheetId="3" r:id="rId3"/>
    <sheet name="IV voor" sheetId="4" r:id="rId4"/>
    <sheet name="V voor" sheetId="5" r:id="rId5"/>
    <sheet name="VI voor" sheetId="6" r:id="rId6"/>
    <sheet name="VII voor" sheetId="7" r:id="rId7"/>
    <sheet name="Üldtabel" sheetId="8" r:id="rId8"/>
  </sheets>
  <definedNames/>
  <calcPr fullCalcOnLoad="1"/>
</workbook>
</file>

<file path=xl/sharedStrings.xml><?xml version="1.0" encoding="utf-8"?>
<sst xmlns="http://schemas.openxmlformats.org/spreadsheetml/2006/main" count="258" uniqueCount="47">
  <si>
    <t>VÕISTKOND</t>
  </si>
  <si>
    <t>ÕLMARID</t>
  </si>
  <si>
    <t>METSANURME</t>
  </si>
  <si>
    <t>vahe</t>
  </si>
  <si>
    <t>ARENGU SPORT</t>
  </si>
  <si>
    <t>SPUTNIK</t>
  </si>
  <si>
    <t>TAADU&amp;POJAD</t>
  </si>
  <si>
    <t>KREISI BII</t>
  </si>
  <si>
    <t>ÜKSNURME</t>
  </si>
  <si>
    <t>NIPITIRID</t>
  </si>
  <si>
    <t>PAPRIKA</t>
  </si>
  <si>
    <t>SPORT</t>
  </si>
  <si>
    <t>NURGALAUD</t>
  </si>
  <si>
    <t>AMNEESIA</t>
  </si>
  <si>
    <t>Punkte kokku</t>
  </si>
  <si>
    <t>Koht</t>
  </si>
  <si>
    <t xml:space="preserve"> </t>
  </si>
  <si>
    <t>Punkte</t>
  </si>
  <si>
    <t>LIHTNE VARIANT</t>
  </si>
  <si>
    <t>KOHT</t>
  </si>
  <si>
    <t>Lõplik Koht</t>
  </si>
  <si>
    <t>I madal skoor</t>
  </si>
  <si>
    <t>II madal skoor</t>
  </si>
  <si>
    <t>KOKKU PUNKTE</t>
  </si>
  <si>
    <t>PUNKTID (Halvimad voorud maha arvestatud)</t>
  </si>
  <si>
    <t>AMATÖÖRID</t>
  </si>
  <si>
    <t>JÄTKAJAD</t>
  </si>
  <si>
    <t>SAKU LABORATOORIUM</t>
  </si>
  <si>
    <t xml:space="preserve">Õigete % </t>
  </si>
  <si>
    <t>PUNKTE</t>
  </si>
  <si>
    <t>ABUULIA</t>
  </si>
  <si>
    <t>SINILIND</t>
  </si>
  <si>
    <t>LC SAKU</t>
  </si>
  <si>
    <t>SANERA</t>
  </si>
  <si>
    <t>Kokku (max 36)</t>
  </si>
  <si>
    <t>METSANURME KÜLA</t>
  </si>
  <si>
    <t>IV voor 20.01.2020</t>
  </si>
  <si>
    <t>V voor 17.02.2020</t>
  </si>
  <si>
    <t>I voor 21.10.2019</t>
  </si>
  <si>
    <t>II voor 18.11.2019</t>
  </si>
  <si>
    <t>III voor 16.12.2019</t>
  </si>
  <si>
    <t>VI voor 
21.09.2020</t>
  </si>
  <si>
    <t>KAJAMAA KOOL</t>
  </si>
  <si>
    <t>X</t>
  </si>
  <si>
    <t>TAADU &amp; PÕHJAKIHT</t>
  </si>
  <si>
    <t>V(SO)P</t>
  </si>
  <si>
    <r>
      <t>I-18</t>
    </r>
    <r>
      <rPr>
        <b/>
        <sz val="14"/>
        <color indexed="10"/>
        <rFont val="Arial"/>
        <family val="2"/>
      </rPr>
      <t>;</t>
    </r>
    <r>
      <rPr>
        <b/>
        <sz val="14"/>
        <rFont val="Arial"/>
        <family val="2"/>
      </rPr>
      <t xml:space="preserve"> II-17;III-16; IV-15; V-14; VI-13; VII-12; VIII-11; IX-10; X-9 punkti jne.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</si>
</sst>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dd/\ mmm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mmm/yyyy"/>
    <numFmt numFmtId="183" formatCode="0.0"/>
  </numFmts>
  <fonts count="52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b/>
      <sz val="14"/>
      <color indexed="57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4" tint="-0.24997000396251678"/>
      <name val="Arial"/>
      <family val="2"/>
    </font>
    <font>
      <b/>
      <sz val="14"/>
      <color theme="6" tint="-0.24997000396251678"/>
      <name val="Arial"/>
      <family val="2"/>
    </font>
    <font>
      <b/>
      <sz val="14"/>
      <color theme="1" tint="0.04998999834060669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7" fillId="35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6" fillId="16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7" fillId="16" borderId="17" xfId="0" applyFont="1" applyFill="1" applyBorder="1" applyAlignment="1">
      <alignment horizontal="center" wrapText="1"/>
    </xf>
    <xf numFmtId="0" fontId="6" fillId="16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6" fillId="0" borderId="14" xfId="0" applyFont="1" applyBorder="1" applyAlignment="1">
      <alignment/>
    </xf>
    <xf numFmtId="0" fontId="2" fillId="0" borderId="19" xfId="0" applyFont="1" applyBorder="1" applyAlignment="1">
      <alignment wrapText="1"/>
    </xf>
    <xf numFmtId="0" fontId="0" fillId="0" borderId="0" xfId="0" applyFill="1" applyAlignment="1">
      <alignment/>
    </xf>
    <xf numFmtId="0" fontId="4" fillId="36" borderId="10" xfId="0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0" fillId="37" borderId="20" xfId="0" applyFill="1" applyBorder="1" applyAlignment="1">
      <alignment/>
    </xf>
    <xf numFmtId="0" fontId="6" fillId="37" borderId="21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center" wrapText="1"/>
    </xf>
    <xf numFmtId="0" fontId="2" fillId="19" borderId="23" xfId="0" applyFont="1" applyFill="1" applyBorder="1" applyAlignment="1">
      <alignment horizontal="center" wrapText="1"/>
    </xf>
    <xf numFmtId="0" fontId="4" fillId="19" borderId="24" xfId="0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/>
    </xf>
    <xf numFmtId="0" fontId="4" fillId="19" borderId="26" xfId="0" applyFont="1" applyFill="1" applyBorder="1" applyAlignment="1">
      <alignment horizontal="center"/>
    </xf>
    <xf numFmtId="0" fontId="11" fillId="19" borderId="27" xfId="0" applyFont="1" applyFill="1" applyBorder="1" applyAlignment="1">
      <alignment horizontal="center"/>
    </xf>
    <xf numFmtId="0" fontId="11" fillId="19" borderId="28" xfId="0" applyFont="1" applyFill="1" applyBorder="1" applyAlignment="1">
      <alignment horizontal="center"/>
    </xf>
    <xf numFmtId="0" fontId="11" fillId="19" borderId="29" xfId="0" applyFont="1" applyFill="1" applyBorder="1" applyAlignment="1">
      <alignment horizontal="center"/>
    </xf>
    <xf numFmtId="0" fontId="11" fillId="19" borderId="13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181" fontId="0" fillId="39" borderId="10" xfId="0" applyNumberForma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38" borderId="31" xfId="0" applyFont="1" applyFill="1" applyBorder="1" applyAlignment="1">
      <alignment horizontal="center"/>
    </xf>
    <xf numFmtId="181" fontId="0" fillId="39" borderId="31" xfId="0" applyNumberForma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4" fillId="0" borderId="10" xfId="0" applyFont="1" applyBorder="1" applyAlignment="1">
      <alignment/>
    </xf>
    <xf numFmtId="0" fontId="51" fillId="0" borderId="33" xfId="0" applyFont="1" applyBorder="1" applyAlignment="1" applyProtection="1">
      <alignment/>
      <protection locked="0"/>
    </xf>
    <xf numFmtId="0" fontId="51" fillId="0" borderId="33" xfId="0" applyFont="1" applyBorder="1" applyAlignment="1" applyProtection="1">
      <alignment/>
      <protection locked="0"/>
    </xf>
    <xf numFmtId="0" fontId="6" fillId="40" borderId="34" xfId="0" applyFont="1" applyFill="1" applyBorder="1" applyAlignment="1">
      <alignment horizontal="center"/>
    </xf>
    <xf numFmtId="0" fontId="6" fillId="40" borderId="35" xfId="0" applyFont="1" applyFill="1" applyBorder="1" applyAlignment="1">
      <alignment horizontal="center"/>
    </xf>
    <xf numFmtId="0" fontId="6" fillId="40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40" borderId="37" xfId="0" applyFont="1" applyFill="1" applyBorder="1" applyAlignment="1">
      <alignment horizontal="center"/>
    </xf>
    <xf numFmtId="0" fontId="6" fillId="40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1" fillId="0" borderId="42" xfId="0" applyFont="1" applyBorder="1" applyAlignment="1" applyProtection="1">
      <alignment/>
      <protection locked="0"/>
    </xf>
    <xf numFmtId="0" fontId="51" fillId="40" borderId="33" xfId="0" applyFont="1" applyFill="1" applyBorder="1" applyAlignment="1" applyProtection="1">
      <alignment/>
      <protection locked="0"/>
    </xf>
    <xf numFmtId="0" fontId="2" fillId="41" borderId="30" xfId="0" applyFont="1" applyFill="1" applyBorder="1" applyAlignment="1">
      <alignment horizontal="center"/>
    </xf>
    <xf numFmtId="0" fontId="2" fillId="41" borderId="31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2" fillId="43" borderId="31" xfId="0" applyFont="1" applyFill="1" applyBorder="1" applyAlignment="1">
      <alignment horizontal="center"/>
    </xf>
    <xf numFmtId="0" fontId="4" fillId="44" borderId="31" xfId="0" applyFont="1" applyFill="1" applyBorder="1" applyAlignment="1">
      <alignment horizontal="center"/>
    </xf>
    <xf numFmtId="0" fontId="2" fillId="45" borderId="31" xfId="0" applyFont="1" applyFill="1" applyBorder="1" applyAlignment="1">
      <alignment horizontal="center"/>
    </xf>
    <xf numFmtId="0" fontId="3" fillId="45" borderId="31" xfId="0" applyFont="1" applyFill="1" applyBorder="1" applyAlignment="1">
      <alignment horizontal="center"/>
    </xf>
    <xf numFmtId="0" fontId="4" fillId="46" borderId="31" xfId="0" applyFont="1" applyFill="1" applyBorder="1" applyAlignment="1">
      <alignment horizontal="center"/>
    </xf>
    <xf numFmtId="0" fontId="51" fillId="40" borderId="43" xfId="0" applyFont="1" applyFill="1" applyBorder="1" applyAlignment="1" applyProtection="1">
      <alignment/>
      <protection locked="0"/>
    </xf>
    <xf numFmtId="0" fontId="51" fillId="40" borderId="16" xfId="0" applyFont="1" applyFill="1" applyBorder="1" applyAlignment="1" applyProtection="1">
      <alignment/>
      <protection locked="0"/>
    </xf>
    <xf numFmtId="0" fontId="51" fillId="0" borderId="33" xfId="0" applyFont="1" applyFill="1" applyBorder="1" applyAlignment="1" applyProtection="1">
      <alignment/>
      <protection locked="0"/>
    </xf>
    <xf numFmtId="0" fontId="51" fillId="2" borderId="33" xfId="0" applyFont="1" applyFill="1" applyBorder="1" applyAlignment="1" applyProtection="1">
      <alignment/>
      <protection locked="0"/>
    </xf>
    <xf numFmtId="0" fontId="7" fillId="46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" fillId="19" borderId="23" xfId="0" applyFont="1" applyFill="1" applyBorder="1" applyAlignment="1">
      <alignment horizontal="center" vertical="center" wrapText="1"/>
    </xf>
    <xf numFmtId="0" fontId="2" fillId="19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1" fillId="8" borderId="33" xfId="0" applyFont="1" applyFill="1" applyBorder="1" applyAlignment="1" applyProtection="1">
      <alignment/>
      <protection locked="0"/>
    </xf>
    <xf numFmtId="0" fontId="6" fillId="8" borderId="3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46" sqref="N46"/>
    </sheetView>
  </sheetViews>
  <sheetFormatPr defaultColWidth="9.140625" defaultRowHeight="12.75"/>
  <cols>
    <col min="1" max="1" width="3.140625" style="0" bestFit="1" customWidth="1"/>
    <col min="2" max="2" width="33.7109375" style="18" customWidth="1"/>
    <col min="3" max="3" width="3.8515625" style="10" customWidth="1"/>
    <col min="4" max="4" width="4.140625" style="10" customWidth="1"/>
    <col min="5" max="5" width="4.57421875" style="10" bestFit="1" customWidth="1"/>
    <col min="6" max="6" width="4.140625" style="10" customWidth="1"/>
    <col min="7" max="7" width="4.421875" style="10" bestFit="1" customWidth="1"/>
    <col min="8" max="8" width="4.140625" style="10" customWidth="1"/>
    <col min="9" max="10" width="4.57421875" style="10" bestFit="1" customWidth="1"/>
    <col min="11" max="11" width="3.7109375" style="10" customWidth="1"/>
    <col min="12" max="12" width="4.57421875" style="10" bestFit="1" customWidth="1"/>
    <col min="13" max="13" width="5.140625" style="10" customWidth="1"/>
    <col min="14" max="14" width="4.421875" style="10" bestFit="1" customWidth="1"/>
    <col min="15" max="15" width="4.28125" style="10" customWidth="1"/>
    <col min="16" max="16" width="4.421875" style="10" bestFit="1" customWidth="1"/>
    <col min="17" max="19" width="4.57421875" style="10" bestFit="1" customWidth="1"/>
    <col min="20" max="20" width="3.8515625" style="10" customWidth="1"/>
    <col min="21" max="21" width="4.140625" style="10" customWidth="1"/>
    <col min="22" max="22" width="4.57421875" style="10" bestFit="1" customWidth="1"/>
    <col min="23" max="23" width="3.8515625" style="10" customWidth="1"/>
    <col min="24" max="24" width="5.28125" style="10" customWidth="1"/>
    <col min="25" max="25" width="4.57421875" style="10" bestFit="1" customWidth="1"/>
    <col min="26" max="26" width="3.8515625" style="10" customWidth="1"/>
    <col min="27" max="27" width="4.421875" style="10" bestFit="1" customWidth="1"/>
    <col min="28" max="28" width="4.421875" style="10" customWidth="1"/>
    <col min="29" max="29" width="4.57421875" style="10" bestFit="1" customWidth="1"/>
    <col min="30" max="30" width="3.8515625" style="10" customWidth="1"/>
    <col min="31" max="31" width="4.421875" style="10" bestFit="1" customWidth="1"/>
    <col min="32" max="32" width="3.8515625" style="10" customWidth="1"/>
    <col min="33" max="33" width="4.57421875" style="10" bestFit="1" customWidth="1"/>
    <col min="34" max="34" width="4.421875" style="10" bestFit="1" customWidth="1"/>
    <col min="35" max="35" width="13.57421875" style="10" bestFit="1" customWidth="1"/>
    <col min="36" max="36" width="13.421875" style="10" customWidth="1"/>
    <col min="37" max="37" width="12.57421875" style="5" customWidth="1"/>
    <col min="38" max="38" width="9.57421875" style="5" bestFit="1" customWidth="1"/>
    <col min="39" max="39" width="3.8515625" style="0" customWidth="1"/>
    <col min="40" max="40" width="7.28125" style="0" customWidth="1"/>
  </cols>
  <sheetData>
    <row r="1" spans="2:39" ht="14.25" customHeight="1">
      <c r="B1" s="2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6"/>
      <c r="AL1" s="20">
        <v>70</v>
      </c>
      <c r="AM1" s="1"/>
    </row>
    <row r="2" spans="2:42" ht="20.25">
      <c r="B2" s="34" t="s">
        <v>0</v>
      </c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1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5"/>
      <c r="AA2" s="15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6"/>
      <c r="AM2" s="1"/>
      <c r="AO2" s="2"/>
      <c r="AP2" s="1"/>
    </row>
    <row r="3" spans="1:42" s="21" customFormat="1" ht="16.5" thickBot="1">
      <c r="A3" s="38"/>
      <c r="C3" s="89">
        <v>1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0">
        <v>8</v>
      </c>
      <c r="K3" s="90">
        <v>9</v>
      </c>
      <c r="L3" s="90">
        <v>10</v>
      </c>
      <c r="M3" s="94" t="s">
        <v>3</v>
      </c>
      <c r="N3" s="95">
        <v>11</v>
      </c>
      <c r="O3" s="95">
        <v>12</v>
      </c>
      <c r="P3" s="95">
        <v>13</v>
      </c>
      <c r="Q3" s="95">
        <v>14</v>
      </c>
      <c r="R3" s="95">
        <v>15</v>
      </c>
      <c r="S3" s="95">
        <v>16</v>
      </c>
      <c r="T3" s="95">
        <v>17</v>
      </c>
      <c r="U3" s="95">
        <v>18</v>
      </c>
      <c r="V3" s="95">
        <v>19</v>
      </c>
      <c r="W3" s="95">
        <v>20</v>
      </c>
      <c r="X3" s="96" t="s">
        <v>3</v>
      </c>
      <c r="Y3" s="97">
        <v>21</v>
      </c>
      <c r="Z3" s="97">
        <v>22</v>
      </c>
      <c r="AA3" s="97">
        <v>23</v>
      </c>
      <c r="AB3" s="97">
        <v>24</v>
      </c>
      <c r="AC3" s="97">
        <v>25</v>
      </c>
      <c r="AD3" s="97">
        <v>26</v>
      </c>
      <c r="AE3" s="97">
        <v>27</v>
      </c>
      <c r="AF3" s="97">
        <v>28</v>
      </c>
      <c r="AG3" s="97">
        <v>29</v>
      </c>
      <c r="AH3" s="98">
        <v>30</v>
      </c>
      <c r="AI3" s="99" t="s">
        <v>14</v>
      </c>
      <c r="AJ3" s="54" t="s">
        <v>29</v>
      </c>
      <c r="AK3" s="47" t="s">
        <v>15</v>
      </c>
      <c r="AL3" s="65" t="s">
        <v>28</v>
      </c>
      <c r="AP3" s="3"/>
    </row>
    <row r="4" spans="1:42" ht="18">
      <c r="A4" s="68">
        <v>1</v>
      </c>
      <c r="B4" s="101" t="s">
        <v>30</v>
      </c>
      <c r="C4" s="77">
        <v>0</v>
      </c>
      <c r="D4" s="78">
        <v>0</v>
      </c>
      <c r="E4" s="78">
        <v>0</v>
      </c>
      <c r="F4" s="78">
        <v>2</v>
      </c>
      <c r="G4" s="79">
        <v>2</v>
      </c>
      <c r="H4" s="77">
        <v>1</v>
      </c>
      <c r="I4" s="78">
        <v>2</v>
      </c>
      <c r="J4" s="78">
        <v>2</v>
      </c>
      <c r="K4" s="78">
        <v>0</v>
      </c>
      <c r="L4" s="79">
        <v>2</v>
      </c>
      <c r="M4" s="17">
        <f aca="true" t="shared" si="0" ref="M4:M21">SUM(C4:L4)</f>
        <v>11</v>
      </c>
      <c r="N4" s="77">
        <v>2</v>
      </c>
      <c r="O4" s="78">
        <v>2</v>
      </c>
      <c r="P4" s="78">
        <v>0</v>
      </c>
      <c r="Q4" s="78">
        <v>0</v>
      </c>
      <c r="R4" s="79">
        <v>2</v>
      </c>
      <c r="S4" s="77">
        <v>2</v>
      </c>
      <c r="T4" s="78">
        <v>0</v>
      </c>
      <c r="U4" s="78">
        <v>0</v>
      </c>
      <c r="V4" s="78">
        <v>2</v>
      </c>
      <c r="W4" s="79">
        <v>0</v>
      </c>
      <c r="X4" s="17">
        <f aca="true" t="shared" si="1" ref="X4:X21">SUM(N4:W4)+M4</f>
        <v>21</v>
      </c>
      <c r="Y4" s="77">
        <v>2</v>
      </c>
      <c r="Z4" s="78">
        <v>1</v>
      </c>
      <c r="AA4" s="78">
        <v>0</v>
      </c>
      <c r="AB4" s="78">
        <v>2</v>
      </c>
      <c r="AC4" s="79">
        <v>2</v>
      </c>
      <c r="AD4" s="77">
        <v>0</v>
      </c>
      <c r="AE4" s="78">
        <v>2</v>
      </c>
      <c r="AF4" s="78">
        <v>0</v>
      </c>
      <c r="AG4" s="78">
        <v>2</v>
      </c>
      <c r="AH4" s="79">
        <v>2</v>
      </c>
      <c r="AI4" s="104">
        <f aca="true" t="shared" si="2" ref="AI4:AI21">SUM(Y4:AH4)+X4</f>
        <v>34</v>
      </c>
      <c r="AJ4" s="55">
        <v>14</v>
      </c>
      <c r="AK4" s="48">
        <f>RANK(AI4,AI$4:AI$21,0)</f>
        <v>5</v>
      </c>
      <c r="AL4" s="66">
        <f aca="true" t="shared" si="3" ref="AL4:AL21">AI4*100/60</f>
        <v>56.666666666666664</v>
      </c>
      <c r="AP4" s="3"/>
    </row>
    <row r="5" spans="1:42" ht="18">
      <c r="A5" s="69">
        <v>2</v>
      </c>
      <c r="B5" s="87" t="s">
        <v>7</v>
      </c>
      <c r="C5" s="80">
        <v>2</v>
      </c>
      <c r="D5" s="9">
        <v>0</v>
      </c>
      <c r="E5" s="9">
        <v>0</v>
      </c>
      <c r="F5" s="9">
        <v>2</v>
      </c>
      <c r="G5" s="81">
        <v>2</v>
      </c>
      <c r="H5" s="80">
        <v>2</v>
      </c>
      <c r="I5" s="9">
        <v>2</v>
      </c>
      <c r="J5" s="9">
        <v>1</v>
      </c>
      <c r="K5" s="9">
        <v>0</v>
      </c>
      <c r="L5" s="81">
        <v>2</v>
      </c>
      <c r="M5" s="17">
        <f t="shared" si="0"/>
        <v>13</v>
      </c>
      <c r="N5" s="80">
        <v>0</v>
      </c>
      <c r="O5" s="9">
        <v>2</v>
      </c>
      <c r="P5" s="9">
        <v>0</v>
      </c>
      <c r="Q5" s="9">
        <v>0</v>
      </c>
      <c r="R5" s="81">
        <v>0</v>
      </c>
      <c r="S5" s="80">
        <v>2</v>
      </c>
      <c r="T5" s="9">
        <v>0</v>
      </c>
      <c r="U5" s="9">
        <v>0</v>
      </c>
      <c r="V5" s="9">
        <v>2</v>
      </c>
      <c r="W5" s="81">
        <v>0</v>
      </c>
      <c r="X5" s="17">
        <f t="shared" si="1"/>
        <v>19</v>
      </c>
      <c r="Y5" s="80">
        <v>2</v>
      </c>
      <c r="Z5" s="9">
        <v>1</v>
      </c>
      <c r="AA5" s="9">
        <v>2</v>
      </c>
      <c r="AB5" s="9">
        <v>0</v>
      </c>
      <c r="AC5" s="81">
        <v>2</v>
      </c>
      <c r="AD5" s="80">
        <v>0</v>
      </c>
      <c r="AE5" s="9">
        <v>2</v>
      </c>
      <c r="AF5" s="9">
        <v>0</v>
      </c>
      <c r="AG5" s="9">
        <v>2</v>
      </c>
      <c r="AH5" s="81">
        <v>0</v>
      </c>
      <c r="AI5" s="104">
        <f t="shared" si="2"/>
        <v>30</v>
      </c>
      <c r="AJ5" s="55">
        <v>13</v>
      </c>
      <c r="AK5" s="48">
        <f aca="true" t="shared" si="4" ref="AK5:AK21">RANK(AI5,AI$4:AI$21,0)</f>
        <v>6</v>
      </c>
      <c r="AL5" s="66">
        <f t="shared" si="3"/>
        <v>50</v>
      </c>
      <c r="AP5" s="3"/>
    </row>
    <row r="6" spans="1:42" ht="18">
      <c r="A6" s="69">
        <v>3</v>
      </c>
      <c r="B6" s="88" t="s">
        <v>32</v>
      </c>
      <c r="C6" s="82">
        <v>0</v>
      </c>
      <c r="D6" s="67">
        <v>2</v>
      </c>
      <c r="E6" s="67">
        <v>0</v>
      </c>
      <c r="F6" s="67">
        <v>2</v>
      </c>
      <c r="G6" s="83">
        <v>2</v>
      </c>
      <c r="H6" s="82">
        <v>1</v>
      </c>
      <c r="I6" s="67">
        <v>2</v>
      </c>
      <c r="J6" s="67">
        <v>2</v>
      </c>
      <c r="K6" s="67">
        <v>0</v>
      </c>
      <c r="L6" s="83">
        <v>2</v>
      </c>
      <c r="M6" s="17">
        <f t="shared" si="0"/>
        <v>13</v>
      </c>
      <c r="N6" s="82">
        <v>0</v>
      </c>
      <c r="O6" s="67">
        <v>0</v>
      </c>
      <c r="P6" s="67">
        <v>2</v>
      </c>
      <c r="Q6" s="67">
        <v>2</v>
      </c>
      <c r="R6" s="83">
        <v>2</v>
      </c>
      <c r="S6" s="82">
        <v>2</v>
      </c>
      <c r="T6" s="67">
        <v>2</v>
      </c>
      <c r="U6" s="67">
        <v>2</v>
      </c>
      <c r="V6" s="67">
        <v>2</v>
      </c>
      <c r="W6" s="83">
        <v>0</v>
      </c>
      <c r="X6" s="17">
        <f t="shared" si="1"/>
        <v>27</v>
      </c>
      <c r="Y6" s="82">
        <v>2</v>
      </c>
      <c r="Z6" s="67">
        <v>1</v>
      </c>
      <c r="AA6" s="67">
        <v>2</v>
      </c>
      <c r="AB6" s="67">
        <v>0</v>
      </c>
      <c r="AC6" s="83">
        <v>0</v>
      </c>
      <c r="AD6" s="82">
        <v>0</v>
      </c>
      <c r="AE6" s="67">
        <v>2</v>
      </c>
      <c r="AF6" s="67">
        <v>2</v>
      </c>
      <c r="AG6" s="67">
        <v>0</v>
      </c>
      <c r="AH6" s="83">
        <v>0</v>
      </c>
      <c r="AI6" s="104">
        <f t="shared" si="2"/>
        <v>36</v>
      </c>
      <c r="AJ6" s="55">
        <v>15</v>
      </c>
      <c r="AK6" s="48">
        <f t="shared" si="4"/>
        <v>4</v>
      </c>
      <c r="AL6" s="66">
        <f t="shared" si="3"/>
        <v>60</v>
      </c>
      <c r="AP6" s="3"/>
    </row>
    <row r="7" spans="1:42" ht="18">
      <c r="A7" s="69">
        <v>4</v>
      </c>
      <c r="B7" s="76" t="s">
        <v>35</v>
      </c>
      <c r="C7" s="80">
        <v>2</v>
      </c>
      <c r="D7" s="9">
        <v>0</v>
      </c>
      <c r="E7" s="9">
        <v>0</v>
      </c>
      <c r="F7" s="9">
        <v>0</v>
      </c>
      <c r="G7" s="81">
        <v>0</v>
      </c>
      <c r="H7" s="80">
        <v>2</v>
      </c>
      <c r="I7" s="9">
        <v>2</v>
      </c>
      <c r="J7" s="9">
        <v>1</v>
      </c>
      <c r="K7" s="9">
        <v>0</v>
      </c>
      <c r="L7" s="81">
        <v>1</v>
      </c>
      <c r="M7" s="17">
        <f t="shared" si="0"/>
        <v>8</v>
      </c>
      <c r="N7" s="80">
        <v>0</v>
      </c>
      <c r="O7" s="9">
        <v>2</v>
      </c>
      <c r="P7" s="9">
        <v>0</v>
      </c>
      <c r="Q7" s="9">
        <v>0</v>
      </c>
      <c r="R7" s="81">
        <v>0</v>
      </c>
      <c r="S7" s="80">
        <v>2</v>
      </c>
      <c r="T7" s="9">
        <v>2</v>
      </c>
      <c r="U7" s="9">
        <v>2</v>
      </c>
      <c r="V7" s="9">
        <v>0</v>
      </c>
      <c r="W7" s="81">
        <v>0</v>
      </c>
      <c r="X7" s="17">
        <f t="shared" si="1"/>
        <v>16</v>
      </c>
      <c r="Y7" s="80">
        <v>2</v>
      </c>
      <c r="Z7" s="9">
        <v>0</v>
      </c>
      <c r="AA7" s="9">
        <v>2</v>
      </c>
      <c r="AB7" s="9">
        <v>0</v>
      </c>
      <c r="AC7" s="81">
        <v>0</v>
      </c>
      <c r="AD7" s="80">
        <v>0</v>
      </c>
      <c r="AE7" s="9">
        <v>2</v>
      </c>
      <c r="AF7" s="9">
        <v>0</v>
      </c>
      <c r="AG7" s="9">
        <v>2</v>
      </c>
      <c r="AH7" s="81">
        <v>0</v>
      </c>
      <c r="AI7" s="104">
        <f t="shared" si="2"/>
        <v>24</v>
      </c>
      <c r="AJ7" s="55">
        <v>8.5</v>
      </c>
      <c r="AK7" s="48">
        <f t="shared" si="4"/>
        <v>10</v>
      </c>
      <c r="AL7" s="66">
        <f t="shared" si="3"/>
        <v>40</v>
      </c>
      <c r="AP7" s="3"/>
    </row>
    <row r="8" spans="1:42" ht="18">
      <c r="A8" s="69">
        <v>5</v>
      </c>
      <c r="B8" s="88" t="s">
        <v>10</v>
      </c>
      <c r="C8" s="82">
        <v>2</v>
      </c>
      <c r="D8" s="67">
        <v>0</v>
      </c>
      <c r="E8" s="67">
        <v>2</v>
      </c>
      <c r="F8" s="67">
        <v>2</v>
      </c>
      <c r="G8" s="83">
        <v>2</v>
      </c>
      <c r="H8" s="82">
        <v>2</v>
      </c>
      <c r="I8" s="67">
        <v>2</v>
      </c>
      <c r="J8" s="67">
        <v>1</v>
      </c>
      <c r="K8" s="67">
        <v>0</v>
      </c>
      <c r="L8" s="83">
        <v>2</v>
      </c>
      <c r="M8" s="17">
        <f t="shared" si="0"/>
        <v>15</v>
      </c>
      <c r="N8" s="82">
        <v>2</v>
      </c>
      <c r="O8" s="67">
        <v>2</v>
      </c>
      <c r="P8" s="67">
        <v>2</v>
      </c>
      <c r="Q8" s="67">
        <v>0</v>
      </c>
      <c r="R8" s="83">
        <v>0</v>
      </c>
      <c r="S8" s="82">
        <v>2</v>
      </c>
      <c r="T8" s="67">
        <v>0</v>
      </c>
      <c r="U8" s="67">
        <v>2</v>
      </c>
      <c r="V8" s="67">
        <v>2</v>
      </c>
      <c r="W8" s="83">
        <v>0</v>
      </c>
      <c r="X8" s="17">
        <f t="shared" si="1"/>
        <v>27</v>
      </c>
      <c r="Y8" s="82">
        <v>0</v>
      </c>
      <c r="Z8" s="67">
        <v>0</v>
      </c>
      <c r="AA8" s="67">
        <v>2</v>
      </c>
      <c r="AB8" s="67">
        <v>2</v>
      </c>
      <c r="AC8" s="83">
        <v>2</v>
      </c>
      <c r="AD8" s="82">
        <v>2</v>
      </c>
      <c r="AE8" s="67">
        <v>2</v>
      </c>
      <c r="AF8" s="67">
        <v>0</v>
      </c>
      <c r="AG8" s="67">
        <v>2</v>
      </c>
      <c r="AH8" s="83">
        <v>2</v>
      </c>
      <c r="AI8" s="104">
        <f t="shared" si="2"/>
        <v>41</v>
      </c>
      <c r="AJ8" s="55">
        <v>18</v>
      </c>
      <c r="AK8" s="48">
        <f t="shared" si="4"/>
        <v>1</v>
      </c>
      <c r="AL8" s="66">
        <f t="shared" si="3"/>
        <v>68.33333333333333</v>
      </c>
      <c r="AP8" s="3"/>
    </row>
    <row r="9" spans="1:42" ht="18">
      <c r="A9" s="69">
        <v>6</v>
      </c>
      <c r="B9" s="76" t="s">
        <v>45</v>
      </c>
      <c r="C9" s="80">
        <v>0</v>
      </c>
      <c r="D9" s="9">
        <v>0</v>
      </c>
      <c r="E9" s="9">
        <v>2</v>
      </c>
      <c r="F9" s="9">
        <v>2</v>
      </c>
      <c r="G9" s="81">
        <v>0</v>
      </c>
      <c r="H9" s="80">
        <v>1</v>
      </c>
      <c r="I9" s="9">
        <v>2</v>
      </c>
      <c r="J9" s="9">
        <v>0</v>
      </c>
      <c r="K9" s="9">
        <v>0</v>
      </c>
      <c r="L9" s="81">
        <v>2</v>
      </c>
      <c r="M9" s="17">
        <f t="shared" si="0"/>
        <v>9</v>
      </c>
      <c r="N9" s="80">
        <v>0</v>
      </c>
      <c r="O9" s="9">
        <v>0</v>
      </c>
      <c r="P9" s="9">
        <v>2</v>
      </c>
      <c r="Q9" s="9">
        <v>1</v>
      </c>
      <c r="R9" s="81">
        <v>0</v>
      </c>
      <c r="S9" s="80">
        <v>2</v>
      </c>
      <c r="T9" s="9">
        <v>0</v>
      </c>
      <c r="U9" s="9">
        <v>0</v>
      </c>
      <c r="V9" s="9">
        <v>2</v>
      </c>
      <c r="W9" s="81">
        <v>0</v>
      </c>
      <c r="X9" s="17">
        <f t="shared" si="1"/>
        <v>16</v>
      </c>
      <c r="Y9" s="80">
        <v>0</v>
      </c>
      <c r="Z9" s="9">
        <v>0</v>
      </c>
      <c r="AA9" s="9">
        <v>2</v>
      </c>
      <c r="AB9" s="9">
        <v>0</v>
      </c>
      <c r="AC9" s="81">
        <v>2</v>
      </c>
      <c r="AD9" s="80">
        <v>0</v>
      </c>
      <c r="AE9" s="9">
        <v>2</v>
      </c>
      <c r="AF9" s="9">
        <v>0</v>
      </c>
      <c r="AG9" s="9">
        <v>2</v>
      </c>
      <c r="AH9" s="81">
        <v>0</v>
      </c>
      <c r="AI9" s="104">
        <f t="shared" si="2"/>
        <v>24</v>
      </c>
      <c r="AJ9" s="55">
        <v>8.5</v>
      </c>
      <c r="AK9" s="48">
        <f t="shared" si="4"/>
        <v>10</v>
      </c>
      <c r="AL9" s="66">
        <f t="shared" si="3"/>
        <v>40</v>
      </c>
      <c r="AP9" s="3"/>
    </row>
    <row r="10" spans="1:42" ht="18">
      <c r="A10" s="69">
        <v>7</v>
      </c>
      <c r="B10" s="88" t="s">
        <v>33</v>
      </c>
      <c r="C10" s="82">
        <v>0</v>
      </c>
      <c r="D10" s="67">
        <v>0</v>
      </c>
      <c r="E10" s="67">
        <v>0</v>
      </c>
      <c r="F10" s="67">
        <v>2</v>
      </c>
      <c r="G10" s="83">
        <v>2</v>
      </c>
      <c r="H10" s="82">
        <v>2</v>
      </c>
      <c r="I10" s="67">
        <v>2</v>
      </c>
      <c r="J10" s="67">
        <v>0</v>
      </c>
      <c r="K10" s="67">
        <v>0</v>
      </c>
      <c r="L10" s="83">
        <v>1</v>
      </c>
      <c r="M10" s="17">
        <f t="shared" si="0"/>
        <v>9</v>
      </c>
      <c r="N10" s="82">
        <v>2</v>
      </c>
      <c r="O10" s="67">
        <v>0</v>
      </c>
      <c r="P10" s="67">
        <v>0</v>
      </c>
      <c r="Q10" s="67">
        <v>2</v>
      </c>
      <c r="R10" s="83">
        <v>0</v>
      </c>
      <c r="S10" s="82">
        <v>2</v>
      </c>
      <c r="T10" s="67">
        <v>0</v>
      </c>
      <c r="U10" s="67">
        <v>0</v>
      </c>
      <c r="V10" s="67">
        <v>0</v>
      </c>
      <c r="W10" s="83">
        <v>0</v>
      </c>
      <c r="X10" s="17">
        <f t="shared" si="1"/>
        <v>15</v>
      </c>
      <c r="Y10" s="82">
        <v>0</v>
      </c>
      <c r="Z10" s="67">
        <v>0</v>
      </c>
      <c r="AA10" s="67">
        <v>0</v>
      </c>
      <c r="AB10" s="67">
        <v>0</v>
      </c>
      <c r="AC10" s="83">
        <v>0</v>
      </c>
      <c r="AD10" s="82">
        <v>0</v>
      </c>
      <c r="AE10" s="67">
        <v>2</v>
      </c>
      <c r="AF10" s="67">
        <v>0</v>
      </c>
      <c r="AG10" s="67">
        <v>2</v>
      </c>
      <c r="AH10" s="83">
        <v>0</v>
      </c>
      <c r="AI10" s="104">
        <f t="shared" si="2"/>
        <v>19</v>
      </c>
      <c r="AJ10" s="55">
        <v>1.5</v>
      </c>
      <c r="AK10" s="48">
        <f t="shared" si="4"/>
        <v>17</v>
      </c>
      <c r="AL10" s="66">
        <f t="shared" si="3"/>
        <v>31.666666666666668</v>
      </c>
      <c r="AP10" s="3"/>
    </row>
    <row r="11" spans="1:42" ht="18">
      <c r="A11" s="70">
        <v>8</v>
      </c>
      <c r="B11" s="102" t="s">
        <v>31</v>
      </c>
      <c r="C11" s="80">
        <v>2</v>
      </c>
      <c r="D11" s="9">
        <v>0</v>
      </c>
      <c r="E11" s="9">
        <v>0</v>
      </c>
      <c r="F11" s="9">
        <v>0</v>
      </c>
      <c r="G11" s="81">
        <v>2</v>
      </c>
      <c r="H11" s="80">
        <v>2</v>
      </c>
      <c r="I11" s="9">
        <v>0</v>
      </c>
      <c r="J11" s="9">
        <v>0</v>
      </c>
      <c r="K11" s="9">
        <v>0</v>
      </c>
      <c r="L11" s="81">
        <v>0</v>
      </c>
      <c r="M11" s="17">
        <f t="shared" si="0"/>
        <v>6</v>
      </c>
      <c r="N11" s="80">
        <v>2</v>
      </c>
      <c r="O11" s="9">
        <v>0</v>
      </c>
      <c r="P11" s="9">
        <v>2</v>
      </c>
      <c r="Q11" s="9">
        <v>0</v>
      </c>
      <c r="R11" s="81">
        <v>0</v>
      </c>
      <c r="S11" s="80">
        <v>2</v>
      </c>
      <c r="T11" s="9">
        <v>0</v>
      </c>
      <c r="U11" s="9">
        <v>0</v>
      </c>
      <c r="V11" s="9">
        <v>0</v>
      </c>
      <c r="W11" s="81">
        <v>0</v>
      </c>
      <c r="X11" s="17">
        <f t="shared" si="1"/>
        <v>12</v>
      </c>
      <c r="Y11" s="80">
        <v>0</v>
      </c>
      <c r="Z11" s="9">
        <v>1</v>
      </c>
      <c r="AA11" s="9">
        <v>0</v>
      </c>
      <c r="AB11" s="9">
        <v>0</v>
      </c>
      <c r="AC11" s="81">
        <v>2</v>
      </c>
      <c r="AD11" s="80">
        <v>2</v>
      </c>
      <c r="AE11" s="9">
        <v>2</v>
      </c>
      <c r="AF11" s="9">
        <v>0</v>
      </c>
      <c r="AG11" s="9">
        <v>2</v>
      </c>
      <c r="AH11" s="81">
        <v>2</v>
      </c>
      <c r="AI11" s="104">
        <f t="shared" si="2"/>
        <v>23</v>
      </c>
      <c r="AJ11" s="55">
        <v>7</v>
      </c>
      <c r="AK11" s="48">
        <f t="shared" si="4"/>
        <v>12</v>
      </c>
      <c r="AL11" s="66">
        <f t="shared" si="3"/>
        <v>38.333333333333336</v>
      </c>
      <c r="AP11" s="3"/>
    </row>
    <row r="12" spans="1:42" ht="18">
      <c r="A12" s="69">
        <v>9</v>
      </c>
      <c r="B12" s="88" t="s">
        <v>44</v>
      </c>
      <c r="C12" s="82">
        <v>0</v>
      </c>
      <c r="D12" s="67">
        <v>0</v>
      </c>
      <c r="E12" s="67">
        <v>0</v>
      </c>
      <c r="F12" s="67">
        <v>2</v>
      </c>
      <c r="G12" s="83">
        <v>0</v>
      </c>
      <c r="H12" s="82">
        <v>1</v>
      </c>
      <c r="I12" s="67">
        <v>2</v>
      </c>
      <c r="J12" s="67">
        <v>1</v>
      </c>
      <c r="K12" s="67">
        <v>0</v>
      </c>
      <c r="L12" s="83">
        <v>1</v>
      </c>
      <c r="M12" s="17">
        <f t="shared" si="0"/>
        <v>7</v>
      </c>
      <c r="N12" s="82">
        <v>2</v>
      </c>
      <c r="O12" s="67">
        <v>2</v>
      </c>
      <c r="P12" s="67">
        <v>2</v>
      </c>
      <c r="Q12" s="67">
        <v>1</v>
      </c>
      <c r="R12" s="83">
        <v>2</v>
      </c>
      <c r="S12" s="82">
        <v>2</v>
      </c>
      <c r="T12" s="67">
        <v>0</v>
      </c>
      <c r="U12" s="67">
        <v>0</v>
      </c>
      <c r="V12" s="67">
        <v>0</v>
      </c>
      <c r="W12" s="83">
        <v>0</v>
      </c>
      <c r="X12" s="17">
        <f t="shared" si="1"/>
        <v>18</v>
      </c>
      <c r="Y12" s="82">
        <v>2</v>
      </c>
      <c r="Z12" s="67">
        <v>0</v>
      </c>
      <c r="AA12" s="67">
        <v>0</v>
      </c>
      <c r="AB12" s="67">
        <v>0</v>
      </c>
      <c r="AC12" s="83">
        <v>1</v>
      </c>
      <c r="AD12" s="82">
        <v>0</v>
      </c>
      <c r="AE12" s="67">
        <v>0</v>
      </c>
      <c r="AF12" s="67">
        <v>0</v>
      </c>
      <c r="AG12" s="67">
        <v>2</v>
      </c>
      <c r="AH12" s="83">
        <v>2</v>
      </c>
      <c r="AI12" s="104">
        <f t="shared" si="2"/>
        <v>25</v>
      </c>
      <c r="AJ12" s="55">
        <v>10.5</v>
      </c>
      <c r="AK12" s="48">
        <f t="shared" si="4"/>
        <v>8</v>
      </c>
      <c r="AL12" s="66">
        <f t="shared" si="3"/>
        <v>41.666666666666664</v>
      </c>
      <c r="AP12" s="3"/>
    </row>
    <row r="13" spans="1:42" ht="18">
      <c r="A13" s="69">
        <v>10</v>
      </c>
      <c r="B13" s="76" t="s">
        <v>1</v>
      </c>
      <c r="C13" s="80">
        <v>0</v>
      </c>
      <c r="D13" s="9">
        <v>2</v>
      </c>
      <c r="E13" s="9">
        <v>2</v>
      </c>
      <c r="F13" s="9">
        <v>2</v>
      </c>
      <c r="G13" s="81">
        <v>0</v>
      </c>
      <c r="H13" s="80">
        <v>1</v>
      </c>
      <c r="I13" s="9">
        <v>2</v>
      </c>
      <c r="J13" s="9">
        <v>0</v>
      </c>
      <c r="K13" s="9">
        <v>0</v>
      </c>
      <c r="L13" s="81">
        <v>1</v>
      </c>
      <c r="M13" s="17">
        <f t="shared" si="0"/>
        <v>10</v>
      </c>
      <c r="N13" s="80">
        <v>2</v>
      </c>
      <c r="O13" s="9">
        <v>0</v>
      </c>
      <c r="P13" s="9">
        <v>2</v>
      </c>
      <c r="Q13" s="9">
        <v>2</v>
      </c>
      <c r="R13" s="81">
        <v>2</v>
      </c>
      <c r="S13" s="80">
        <v>2</v>
      </c>
      <c r="T13" s="9">
        <v>0</v>
      </c>
      <c r="U13" s="9">
        <v>0</v>
      </c>
      <c r="V13" s="9">
        <v>2</v>
      </c>
      <c r="W13" s="81">
        <v>2</v>
      </c>
      <c r="X13" s="17">
        <f t="shared" si="1"/>
        <v>24</v>
      </c>
      <c r="Y13" s="80">
        <v>2</v>
      </c>
      <c r="Z13" s="9">
        <v>0</v>
      </c>
      <c r="AA13" s="9">
        <v>2</v>
      </c>
      <c r="AB13" s="9">
        <v>0</v>
      </c>
      <c r="AC13" s="81">
        <v>2</v>
      </c>
      <c r="AD13" s="80">
        <v>2</v>
      </c>
      <c r="AE13" s="9">
        <v>2</v>
      </c>
      <c r="AF13" s="9">
        <v>0</v>
      </c>
      <c r="AG13" s="9">
        <v>2</v>
      </c>
      <c r="AH13" s="81">
        <v>2</v>
      </c>
      <c r="AI13" s="104">
        <f t="shared" si="2"/>
        <v>38</v>
      </c>
      <c r="AJ13" s="55">
        <v>16</v>
      </c>
      <c r="AK13" s="48">
        <f t="shared" si="4"/>
        <v>3</v>
      </c>
      <c r="AL13" s="66">
        <f t="shared" si="3"/>
        <v>63.333333333333336</v>
      </c>
      <c r="AP13" s="3"/>
    </row>
    <row r="14" spans="1:42" ht="18">
      <c r="A14" s="69">
        <v>11</v>
      </c>
      <c r="B14" s="88" t="s">
        <v>8</v>
      </c>
      <c r="C14" s="82">
        <v>0</v>
      </c>
      <c r="D14" s="67">
        <v>0</v>
      </c>
      <c r="E14" s="67">
        <v>0</v>
      </c>
      <c r="F14" s="67">
        <v>2</v>
      </c>
      <c r="G14" s="83">
        <v>2</v>
      </c>
      <c r="H14" s="82">
        <v>2</v>
      </c>
      <c r="I14" s="67">
        <v>2</v>
      </c>
      <c r="J14" s="67">
        <v>2</v>
      </c>
      <c r="K14" s="67">
        <v>2</v>
      </c>
      <c r="L14" s="83">
        <v>2</v>
      </c>
      <c r="M14" s="17">
        <f t="shared" si="0"/>
        <v>14</v>
      </c>
      <c r="N14" s="82">
        <v>2</v>
      </c>
      <c r="O14" s="67">
        <v>2</v>
      </c>
      <c r="P14" s="67">
        <v>0</v>
      </c>
      <c r="Q14" s="67">
        <v>0</v>
      </c>
      <c r="R14" s="83">
        <v>2</v>
      </c>
      <c r="S14" s="82">
        <v>2</v>
      </c>
      <c r="T14" s="67">
        <v>0</v>
      </c>
      <c r="U14" s="67">
        <v>2</v>
      </c>
      <c r="V14" s="67">
        <v>2</v>
      </c>
      <c r="W14" s="83">
        <v>0</v>
      </c>
      <c r="X14" s="17">
        <f t="shared" si="1"/>
        <v>26</v>
      </c>
      <c r="Y14" s="82">
        <v>2</v>
      </c>
      <c r="Z14" s="67">
        <v>0</v>
      </c>
      <c r="AA14" s="67">
        <v>2</v>
      </c>
      <c r="AB14" s="67">
        <v>2</v>
      </c>
      <c r="AC14" s="83">
        <v>2</v>
      </c>
      <c r="AD14" s="82">
        <v>0</v>
      </c>
      <c r="AE14" s="67">
        <v>2</v>
      </c>
      <c r="AF14" s="67">
        <v>0</v>
      </c>
      <c r="AG14" s="67">
        <v>2</v>
      </c>
      <c r="AH14" s="83">
        <v>2</v>
      </c>
      <c r="AI14" s="104">
        <f t="shared" si="2"/>
        <v>40</v>
      </c>
      <c r="AJ14" s="55">
        <v>17</v>
      </c>
      <c r="AK14" s="48">
        <f t="shared" si="4"/>
        <v>2</v>
      </c>
      <c r="AL14" s="66">
        <f t="shared" si="3"/>
        <v>66.66666666666667</v>
      </c>
      <c r="AP14" s="3"/>
    </row>
    <row r="15" spans="1:42" ht="18">
      <c r="A15" s="69">
        <v>12</v>
      </c>
      <c r="B15" s="76" t="s">
        <v>18</v>
      </c>
      <c r="C15" s="80">
        <v>0</v>
      </c>
      <c r="D15" s="9">
        <v>0</v>
      </c>
      <c r="E15" s="9">
        <v>0</v>
      </c>
      <c r="F15" s="9">
        <v>2</v>
      </c>
      <c r="G15" s="81">
        <v>0</v>
      </c>
      <c r="H15" s="80">
        <v>2</v>
      </c>
      <c r="I15" s="9">
        <v>2</v>
      </c>
      <c r="J15" s="9">
        <v>1</v>
      </c>
      <c r="K15" s="9">
        <v>0</v>
      </c>
      <c r="L15" s="81">
        <v>2</v>
      </c>
      <c r="M15" s="17">
        <f t="shared" si="0"/>
        <v>9</v>
      </c>
      <c r="N15" s="80">
        <v>0</v>
      </c>
      <c r="O15" s="9">
        <v>0</v>
      </c>
      <c r="P15" s="9">
        <v>2</v>
      </c>
      <c r="Q15" s="9">
        <v>0</v>
      </c>
      <c r="R15" s="81">
        <v>0</v>
      </c>
      <c r="S15" s="80">
        <v>2</v>
      </c>
      <c r="T15" s="9">
        <v>0</v>
      </c>
      <c r="U15" s="9">
        <v>0</v>
      </c>
      <c r="V15" s="9">
        <v>0</v>
      </c>
      <c r="W15" s="81">
        <v>2</v>
      </c>
      <c r="X15" s="17">
        <f t="shared" si="1"/>
        <v>15</v>
      </c>
      <c r="Y15" s="80">
        <v>2</v>
      </c>
      <c r="Z15" s="9">
        <v>0</v>
      </c>
      <c r="AA15" s="9">
        <v>2</v>
      </c>
      <c r="AB15" s="9">
        <v>0</v>
      </c>
      <c r="AC15" s="81">
        <v>2</v>
      </c>
      <c r="AD15" s="80">
        <v>0</v>
      </c>
      <c r="AE15" s="9">
        <v>2</v>
      </c>
      <c r="AF15" s="9">
        <v>0</v>
      </c>
      <c r="AG15" s="9">
        <v>2</v>
      </c>
      <c r="AH15" s="81">
        <v>2</v>
      </c>
      <c r="AI15" s="104">
        <f t="shared" si="2"/>
        <v>27</v>
      </c>
      <c r="AJ15" s="55">
        <v>12</v>
      </c>
      <c r="AK15" s="48">
        <f t="shared" si="4"/>
        <v>7</v>
      </c>
      <c r="AL15" s="66">
        <f t="shared" si="3"/>
        <v>45</v>
      </c>
      <c r="AP15" s="3"/>
    </row>
    <row r="16" spans="1:42" ht="18">
      <c r="A16" s="69">
        <v>13</v>
      </c>
      <c r="B16" s="100" t="s">
        <v>11</v>
      </c>
      <c r="C16" s="82">
        <v>0</v>
      </c>
      <c r="D16" s="67">
        <v>0</v>
      </c>
      <c r="E16" s="67">
        <v>0</v>
      </c>
      <c r="F16" s="67">
        <v>2</v>
      </c>
      <c r="G16" s="83">
        <v>0</v>
      </c>
      <c r="H16" s="82">
        <v>1</v>
      </c>
      <c r="I16" s="67">
        <v>0</v>
      </c>
      <c r="J16" s="67">
        <v>1</v>
      </c>
      <c r="K16" s="67">
        <v>0</v>
      </c>
      <c r="L16" s="83">
        <v>1</v>
      </c>
      <c r="M16" s="17">
        <f t="shared" si="0"/>
        <v>5</v>
      </c>
      <c r="N16" s="82">
        <v>0</v>
      </c>
      <c r="O16" s="67">
        <v>0</v>
      </c>
      <c r="P16" s="67">
        <v>2</v>
      </c>
      <c r="Q16" s="67">
        <v>0</v>
      </c>
      <c r="R16" s="83">
        <v>0</v>
      </c>
      <c r="S16" s="82">
        <v>2</v>
      </c>
      <c r="T16" s="67">
        <v>0</v>
      </c>
      <c r="U16" s="67">
        <v>0</v>
      </c>
      <c r="V16" s="67">
        <v>2</v>
      </c>
      <c r="W16" s="83">
        <v>0</v>
      </c>
      <c r="X16" s="17">
        <f t="shared" si="1"/>
        <v>11</v>
      </c>
      <c r="Y16" s="82">
        <v>2</v>
      </c>
      <c r="Z16" s="67">
        <v>0</v>
      </c>
      <c r="AA16" s="67">
        <v>0</v>
      </c>
      <c r="AB16" s="67">
        <v>0</v>
      </c>
      <c r="AC16" s="83">
        <v>2</v>
      </c>
      <c r="AD16" s="82">
        <v>0</v>
      </c>
      <c r="AE16" s="67">
        <v>2</v>
      </c>
      <c r="AF16" s="67">
        <v>0</v>
      </c>
      <c r="AG16" s="67">
        <v>2</v>
      </c>
      <c r="AH16" s="83">
        <v>2</v>
      </c>
      <c r="AI16" s="104">
        <f t="shared" si="2"/>
        <v>21</v>
      </c>
      <c r="AJ16" s="71">
        <v>4.5</v>
      </c>
      <c r="AK16" s="48">
        <f t="shared" si="4"/>
        <v>14</v>
      </c>
      <c r="AL16" s="72">
        <f t="shared" si="3"/>
        <v>35</v>
      </c>
      <c r="AP16" s="3"/>
    </row>
    <row r="17" spans="1:42" ht="18">
      <c r="A17" s="74">
        <v>14</v>
      </c>
      <c r="B17" s="76" t="s">
        <v>9</v>
      </c>
      <c r="C17" s="80">
        <v>0</v>
      </c>
      <c r="D17" s="9">
        <v>2</v>
      </c>
      <c r="E17" s="9">
        <v>0</v>
      </c>
      <c r="F17" s="9">
        <v>2</v>
      </c>
      <c r="G17" s="81">
        <v>2</v>
      </c>
      <c r="H17" s="80">
        <v>0</v>
      </c>
      <c r="I17" s="9">
        <v>0</v>
      </c>
      <c r="J17" s="9">
        <v>1</v>
      </c>
      <c r="K17" s="9">
        <v>0</v>
      </c>
      <c r="L17" s="81">
        <v>1</v>
      </c>
      <c r="M17" s="17">
        <f t="shared" si="0"/>
        <v>8</v>
      </c>
      <c r="N17" s="80">
        <v>0</v>
      </c>
      <c r="O17" s="9">
        <v>0</v>
      </c>
      <c r="P17" s="9">
        <v>0</v>
      </c>
      <c r="Q17" s="9">
        <v>0</v>
      </c>
      <c r="R17" s="81">
        <v>0</v>
      </c>
      <c r="S17" s="80">
        <v>2</v>
      </c>
      <c r="T17" s="9">
        <v>0</v>
      </c>
      <c r="U17" s="9">
        <v>0</v>
      </c>
      <c r="V17" s="9">
        <v>2</v>
      </c>
      <c r="W17" s="81">
        <v>0</v>
      </c>
      <c r="X17" s="17">
        <f t="shared" si="1"/>
        <v>12</v>
      </c>
      <c r="Y17" s="80">
        <v>2</v>
      </c>
      <c r="Z17" s="9">
        <v>0</v>
      </c>
      <c r="AA17" s="9">
        <v>2</v>
      </c>
      <c r="AB17" s="9">
        <v>0</v>
      </c>
      <c r="AC17" s="81">
        <v>0</v>
      </c>
      <c r="AD17" s="80">
        <v>0</v>
      </c>
      <c r="AE17" s="9">
        <v>2</v>
      </c>
      <c r="AF17" s="9">
        <v>0</v>
      </c>
      <c r="AG17" s="9">
        <v>2</v>
      </c>
      <c r="AH17" s="81">
        <v>2</v>
      </c>
      <c r="AI17" s="104">
        <f t="shared" si="2"/>
        <v>22</v>
      </c>
      <c r="AJ17" s="55">
        <v>6</v>
      </c>
      <c r="AK17" s="48">
        <f t="shared" si="4"/>
        <v>13</v>
      </c>
      <c r="AL17" s="66">
        <f t="shared" si="3"/>
        <v>36.666666666666664</v>
      </c>
      <c r="AP17" s="3"/>
    </row>
    <row r="18" spans="1:42" ht="18">
      <c r="A18" s="74">
        <v>15</v>
      </c>
      <c r="B18" s="88" t="s">
        <v>26</v>
      </c>
      <c r="C18" s="82">
        <v>0</v>
      </c>
      <c r="D18" s="67">
        <v>0</v>
      </c>
      <c r="E18" s="67">
        <v>0</v>
      </c>
      <c r="F18" s="67">
        <v>0</v>
      </c>
      <c r="G18" s="83">
        <v>0</v>
      </c>
      <c r="H18" s="82">
        <v>0</v>
      </c>
      <c r="I18" s="67">
        <v>2</v>
      </c>
      <c r="J18" s="67">
        <v>0</v>
      </c>
      <c r="K18" s="67">
        <v>0</v>
      </c>
      <c r="L18" s="83">
        <v>1</v>
      </c>
      <c r="M18" s="17">
        <f t="shared" si="0"/>
        <v>3</v>
      </c>
      <c r="N18" s="82">
        <v>0</v>
      </c>
      <c r="O18" s="67">
        <v>2</v>
      </c>
      <c r="P18" s="67">
        <v>2</v>
      </c>
      <c r="Q18" s="67">
        <v>0</v>
      </c>
      <c r="R18" s="83">
        <v>0</v>
      </c>
      <c r="S18" s="82">
        <v>2</v>
      </c>
      <c r="T18" s="67">
        <v>0</v>
      </c>
      <c r="U18" s="67">
        <v>0</v>
      </c>
      <c r="V18" s="67">
        <v>1</v>
      </c>
      <c r="W18" s="83">
        <v>0</v>
      </c>
      <c r="X18" s="17">
        <f t="shared" si="1"/>
        <v>10</v>
      </c>
      <c r="Y18" s="82">
        <v>2</v>
      </c>
      <c r="Z18" s="67">
        <v>1</v>
      </c>
      <c r="AA18" s="67">
        <v>0</v>
      </c>
      <c r="AB18" s="67">
        <v>2</v>
      </c>
      <c r="AC18" s="83">
        <v>0</v>
      </c>
      <c r="AD18" s="82">
        <v>0</v>
      </c>
      <c r="AE18" s="67">
        <v>2</v>
      </c>
      <c r="AF18" s="67">
        <v>0</v>
      </c>
      <c r="AG18" s="67">
        <v>2</v>
      </c>
      <c r="AH18" s="83">
        <v>0</v>
      </c>
      <c r="AI18" s="104">
        <f t="shared" si="2"/>
        <v>19</v>
      </c>
      <c r="AJ18" s="55">
        <v>1.5</v>
      </c>
      <c r="AK18" s="48">
        <f t="shared" si="4"/>
        <v>17</v>
      </c>
      <c r="AL18" s="66">
        <f t="shared" si="3"/>
        <v>31.666666666666668</v>
      </c>
      <c r="AP18" s="3"/>
    </row>
    <row r="19" spans="1:42" ht="18">
      <c r="A19" s="74">
        <v>16</v>
      </c>
      <c r="B19" s="76" t="s">
        <v>12</v>
      </c>
      <c r="C19" s="80">
        <v>0</v>
      </c>
      <c r="D19" s="9">
        <v>0</v>
      </c>
      <c r="E19" s="9">
        <v>0</v>
      </c>
      <c r="F19" s="9">
        <v>2</v>
      </c>
      <c r="G19" s="81">
        <v>2</v>
      </c>
      <c r="H19" s="80">
        <v>2</v>
      </c>
      <c r="I19" s="9">
        <v>2</v>
      </c>
      <c r="J19" s="9">
        <v>0</v>
      </c>
      <c r="K19" s="9">
        <v>0</v>
      </c>
      <c r="L19" s="81">
        <v>2</v>
      </c>
      <c r="M19" s="17">
        <f t="shared" si="0"/>
        <v>10</v>
      </c>
      <c r="N19" s="80">
        <v>2</v>
      </c>
      <c r="O19" s="9">
        <v>0</v>
      </c>
      <c r="P19" s="9">
        <v>0</v>
      </c>
      <c r="Q19" s="9">
        <v>1</v>
      </c>
      <c r="R19" s="81">
        <v>0</v>
      </c>
      <c r="S19" s="80">
        <v>2</v>
      </c>
      <c r="T19" s="9">
        <v>2</v>
      </c>
      <c r="U19" s="9">
        <v>0</v>
      </c>
      <c r="V19" s="9">
        <v>0</v>
      </c>
      <c r="W19" s="81">
        <v>0</v>
      </c>
      <c r="X19" s="17">
        <f t="shared" si="1"/>
        <v>17</v>
      </c>
      <c r="Y19" s="80">
        <v>2</v>
      </c>
      <c r="Z19" s="9">
        <v>0</v>
      </c>
      <c r="AA19" s="9">
        <v>0</v>
      </c>
      <c r="AB19" s="9">
        <v>0</v>
      </c>
      <c r="AC19" s="81">
        <v>2</v>
      </c>
      <c r="AD19" s="80">
        <v>2</v>
      </c>
      <c r="AE19" s="9">
        <v>0</v>
      </c>
      <c r="AF19" s="9">
        <v>0</v>
      </c>
      <c r="AG19" s="9">
        <v>2</v>
      </c>
      <c r="AH19" s="81">
        <v>0</v>
      </c>
      <c r="AI19" s="104">
        <f t="shared" si="2"/>
        <v>25</v>
      </c>
      <c r="AJ19" s="55">
        <v>10.5</v>
      </c>
      <c r="AK19" s="48">
        <f t="shared" si="4"/>
        <v>8</v>
      </c>
      <c r="AL19" s="66">
        <f t="shared" si="3"/>
        <v>41.666666666666664</v>
      </c>
      <c r="AP19" s="3"/>
    </row>
    <row r="20" spans="1:42" ht="18">
      <c r="A20" s="110">
        <v>17</v>
      </c>
      <c r="B20" s="103" t="s">
        <v>42</v>
      </c>
      <c r="C20" s="91">
        <v>0</v>
      </c>
      <c r="D20" s="92">
        <v>0</v>
      </c>
      <c r="E20" s="92">
        <v>0</v>
      </c>
      <c r="F20" s="92">
        <v>2</v>
      </c>
      <c r="G20" s="93">
        <v>2</v>
      </c>
      <c r="H20" s="91">
        <v>2</v>
      </c>
      <c r="I20" s="92">
        <v>2</v>
      </c>
      <c r="J20" s="92">
        <v>0</v>
      </c>
      <c r="K20" s="92">
        <v>0</v>
      </c>
      <c r="L20" s="93">
        <v>1</v>
      </c>
      <c r="M20" s="17">
        <f t="shared" si="0"/>
        <v>9</v>
      </c>
      <c r="N20" s="91">
        <v>0</v>
      </c>
      <c r="O20" s="92">
        <v>0</v>
      </c>
      <c r="P20" s="92">
        <v>2</v>
      </c>
      <c r="Q20" s="92">
        <v>0</v>
      </c>
      <c r="R20" s="93">
        <v>0</v>
      </c>
      <c r="S20" s="91">
        <v>2</v>
      </c>
      <c r="T20" s="92">
        <v>0</v>
      </c>
      <c r="U20" s="92">
        <v>0</v>
      </c>
      <c r="V20" s="92">
        <v>0</v>
      </c>
      <c r="W20" s="93">
        <v>2</v>
      </c>
      <c r="X20" s="17">
        <f t="shared" si="1"/>
        <v>15</v>
      </c>
      <c r="Y20" s="91">
        <v>0</v>
      </c>
      <c r="Z20" s="92">
        <v>0</v>
      </c>
      <c r="AA20" s="92">
        <v>0</v>
      </c>
      <c r="AB20" s="92">
        <v>0</v>
      </c>
      <c r="AC20" s="93">
        <v>2</v>
      </c>
      <c r="AD20" s="91">
        <v>0</v>
      </c>
      <c r="AE20" s="92">
        <v>2</v>
      </c>
      <c r="AF20" s="92">
        <v>0</v>
      </c>
      <c r="AG20" s="92">
        <v>2</v>
      </c>
      <c r="AH20" s="93">
        <v>0</v>
      </c>
      <c r="AI20" s="104">
        <f t="shared" si="2"/>
        <v>21</v>
      </c>
      <c r="AJ20" s="55">
        <v>4.5</v>
      </c>
      <c r="AK20" s="48">
        <f t="shared" si="4"/>
        <v>14</v>
      </c>
      <c r="AL20" s="66">
        <f t="shared" si="3"/>
        <v>35</v>
      </c>
      <c r="AP20" s="3"/>
    </row>
    <row r="21" spans="1:42" ht="18.75" thickBot="1">
      <c r="A21" s="74">
        <v>18</v>
      </c>
      <c r="B21" s="75" t="s">
        <v>43</v>
      </c>
      <c r="C21" s="84">
        <v>2</v>
      </c>
      <c r="D21" s="85">
        <v>0</v>
      </c>
      <c r="E21" s="85">
        <v>0</v>
      </c>
      <c r="F21" s="85">
        <v>0</v>
      </c>
      <c r="G21" s="86">
        <v>0</v>
      </c>
      <c r="H21" s="84">
        <v>1</v>
      </c>
      <c r="I21" s="85">
        <v>0</v>
      </c>
      <c r="J21" s="85">
        <v>0</v>
      </c>
      <c r="K21" s="85">
        <v>0</v>
      </c>
      <c r="L21" s="86">
        <v>1</v>
      </c>
      <c r="M21" s="17">
        <f t="shared" si="0"/>
        <v>4</v>
      </c>
      <c r="N21" s="84">
        <v>2</v>
      </c>
      <c r="O21" s="85">
        <v>2</v>
      </c>
      <c r="P21" s="85">
        <v>2</v>
      </c>
      <c r="Q21" s="85">
        <v>0</v>
      </c>
      <c r="R21" s="86">
        <v>0</v>
      </c>
      <c r="S21" s="84">
        <v>2</v>
      </c>
      <c r="T21" s="85">
        <v>0</v>
      </c>
      <c r="U21" s="85">
        <v>0</v>
      </c>
      <c r="V21" s="85">
        <v>2</v>
      </c>
      <c r="W21" s="86">
        <v>0</v>
      </c>
      <c r="X21" s="17">
        <f t="shared" si="1"/>
        <v>14</v>
      </c>
      <c r="Y21" s="84">
        <v>2</v>
      </c>
      <c r="Z21" s="85">
        <v>0</v>
      </c>
      <c r="AA21" s="85">
        <v>0</v>
      </c>
      <c r="AB21" s="85">
        <v>0</v>
      </c>
      <c r="AC21" s="86">
        <v>2</v>
      </c>
      <c r="AD21" s="84">
        <v>0</v>
      </c>
      <c r="AE21" s="85">
        <v>2</v>
      </c>
      <c r="AF21" s="85">
        <v>0</v>
      </c>
      <c r="AG21" s="85">
        <v>0</v>
      </c>
      <c r="AH21" s="86">
        <v>0</v>
      </c>
      <c r="AI21" s="104">
        <f t="shared" si="2"/>
        <v>20</v>
      </c>
      <c r="AJ21" s="55">
        <v>3</v>
      </c>
      <c r="AK21" s="48">
        <f t="shared" si="4"/>
        <v>16</v>
      </c>
      <c r="AL21" s="66">
        <f t="shared" si="3"/>
        <v>33.333333333333336</v>
      </c>
      <c r="AP21" s="3"/>
    </row>
    <row r="22" spans="2:42" ht="18.75" thickBot="1">
      <c r="B22" s="25" t="s">
        <v>34</v>
      </c>
      <c r="C22" s="73">
        <f aca="true" t="shared" si="5" ref="C22:L22">SUM(C4:C19)</f>
        <v>8</v>
      </c>
      <c r="D22" s="73">
        <f t="shared" si="5"/>
        <v>6</v>
      </c>
      <c r="E22" s="73">
        <f t="shared" si="5"/>
        <v>6</v>
      </c>
      <c r="F22" s="73">
        <f t="shared" si="5"/>
        <v>26</v>
      </c>
      <c r="G22" s="73">
        <f t="shared" si="5"/>
        <v>18</v>
      </c>
      <c r="H22" s="73">
        <f t="shared" si="5"/>
        <v>22</v>
      </c>
      <c r="I22" s="73">
        <f t="shared" si="5"/>
        <v>26</v>
      </c>
      <c r="J22" s="73">
        <f t="shared" si="5"/>
        <v>13</v>
      </c>
      <c r="K22" s="73">
        <f t="shared" si="5"/>
        <v>2</v>
      </c>
      <c r="L22" s="73">
        <f t="shared" si="5"/>
        <v>23</v>
      </c>
      <c r="M22" s="73" t="s">
        <v>16</v>
      </c>
      <c r="N22" s="73">
        <f aca="true" t="shared" si="6" ref="N22:W22">SUM(N4:N19)</f>
        <v>16</v>
      </c>
      <c r="O22" s="73">
        <f t="shared" si="6"/>
        <v>14</v>
      </c>
      <c r="P22" s="73">
        <f t="shared" si="6"/>
        <v>18</v>
      </c>
      <c r="Q22" s="73">
        <f t="shared" si="6"/>
        <v>9</v>
      </c>
      <c r="R22" s="73">
        <f t="shared" si="6"/>
        <v>10</v>
      </c>
      <c r="S22" s="73">
        <f t="shared" si="6"/>
        <v>32</v>
      </c>
      <c r="T22" s="73">
        <f t="shared" si="6"/>
        <v>6</v>
      </c>
      <c r="U22" s="73">
        <f t="shared" si="6"/>
        <v>8</v>
      </c>
      <c r="V22" s="73">
        <f t="shared" si="6"/>
        <v>19</v>
      </c>
      <c r="W22" s="73">
        <f t="shared" si="6"/>
        <v>4</v>
      </c>
      <c r="X22" s="73" t="s">
        <v>16</v>
      </c>
      <c r="Y22" s="73">
        <f aca="true" t="shared" si="7" ref="Y22:AH22">SUM(Y4:Y19)</f>
        <v>24</v>
      </c>
      <c r="Z22" s="73">
        <f t="shared" si="7"/>
        <v>5</v>
      </c>
      <c r="AA22" s="73">
        <f t="shared" si="7"/>
        <v>18</v>
      </c>
      <c r="AB22" s="73">
        <f t="shared" si="7"/>
        <v>8</v>
      </c>
      <c r="AC22" s="73">
        <f t="shared" si="7"/>
        <v>21</v>
      </c>
      <c r="AD22" s="73">
        <f t="shared" si="7"/>
        <v>8</v>
      </c>
      <c r="AE22" s="73">
        <f t="shared" si="7"/>
        <v>28</v>
      </c>
      <c r="AF22" s="73">
        <f t="shared" si="7"/>
        <v>2</v>
      </c>
      <c r="AG22" s="73">
        <f t="shared" si="7"/>
        <v>30</v>
      </c>
      <c r="AH22" s="73">
        <f t="shared" si="7"/>
        <v>18</v>
      </c>
      <c r="AI22" s="23"/>
      <c r="AJ22" s="23"/>
      <c r="AK22" s="8"/>
      <c r="AL22" s="6"/>
      <c r="AP22" s="3"/>
    </row>
    <row r="23" spans="2:42" ht="18.75" thickBot="1">
      <c r="B23" s="19"/>
      <c r="C23" s="12"/>
      <c r="AC23" s="12"/>
      <c r="AD23" s="12"/>
      <c r="AE23" s="12"/>
      <c r="AF23" s="12"/>
      <c r="AG23" s="12"/>
      <c r="AH23" s="11"/>
      <c r="AI23" s="14"/>
      <c r="AJ23" s="14"/>
      <c r="AK23" s="8"/>
      <c r="AP23" s="3"/>
    </row>
    <row r="24" spans="2:42" ht="18.75" thickBot="1">
      <c r="B24" s="19"/>
      <c r="C24" s="12"/>
      <c r="D24" s="105" t="s">
        <v>46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  <c r="AC24" s="12"/>
      <c r="AD24" s="12"/>
      <c r="AE24" s="12"/>
      <c r="AF24" s="12"/>
      <c r="AG24" s="12"/>
      <c r="AH24" s="11"/>
      <c r="AI24" s="14"/>
      <c r="AJ24" s="14"/>
      <c r="AK24" s="8"/>
      <c r="AP24" s="3"/>
    </row>
    <row r="25" spans="2:42" ht="18">
      <c r="B25" s="19"/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  <c r="Y25" s="12"/>
      <c r="Z25" s="12"/>
      <c r="AA25" s="12"/>
      <c r="AB25" s="12"/>
      <c r="AC25" s="12"/>
      <c r="AD25" s="12"/>
      <c r="AE25" s="12"/>
      <c r="AF25" s="12"/>
      <c r="AG25" s="12"/>
      <c r="AH25" s="11"/>
      <c r="AI25" s="14"/>
      <c r="AJ25" s="14"/>
      <c r="AK25" s="8"/>
      <c r="AP25" s="3"/>
    </row>
    <row r="26" spans="2:42" ht="18">
      <c r="B26" s="1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  <c r="Y26" s="12"/>
      <c r="Z26" s="12"/>
      <c r="AA26" s="12"/>
      <c r="AB26" s="12"/>
      <c r="AC26" s="12"/>
      <c r="AD26" s="12"/>
      <c r="AE26" s="12"/>
      <c r="AF26" s="12"/>
      <c r="AG26" s="12"/>
      <c r="AH26" s="11"/>
      <c r="AI26" s="14"/>
      <c r="AJ26" s="14"/>
      <c r="AK26" s="8"/>
      <c r="AP26" s="3"/>
    </row>
    <row r="27" spans="2:42" ht="18" hidden="1">
      <c r="B27" s="28" t="s">
        <v>25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  <c r="Y27" s="12"/>
      <c r="Z27" s="12"/>
      <c r="AA27" s="12"/>
      <c r="AB27" s="12"/>
      <c r="AC27" s="12"/>
      <c r="AD27" s="12"/>
      <c r="AE27" s="12"/>
      <c r="AF27" s="12"/>
      <c r="AG27" s="12"/>
      <c r="AH27" s="11"/>
      <c r="AI27" s="14"/>
      <c r="AJ27" s="14"/>
      <c r="AK27" s="8"/>
      <c r="AP27" s="3"/>
    </row>
    <row r="28" spans="2:42" ht="18" hidden="1">
      <c r="B28" s="29" t="s">
        <v>13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5"/>
      <c r="T28" s="15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6"/>
      <c r="AJ28" s="16"/>
      <c r="AK28" s="7"/>
      <c r="AP28" s="4"/>
    </row>
    <row r="29" ht="18" hidden="1">
      <c r="B29" s="27" t="s">
        <v>4</v>
      </c>
    </row>
    <row r="30" ht="18" hidden="1">
      <c r="B30" s="28" t="s">
        <v>26</v>
      </c>
    </row>
    <row r="31" ht="18" hidden="1">
      <c r="B31" s="26" t="s">
        <v>7</v>
      </c>
    </row>
    <row r="32" ht="18" hidden="1">
      <c r="B32" s="28" t="s">
        <v>18</v>
      </c>
    </row>
    <row r="33" ht="18" hidden="1">
      <c r="B33" s="27" t="s">
        <v>2</v>
      </c>
    </row>
    <row r="34" ht="18" hidden="1">
      <c r="B34" s="26" t="s">
        <v>9</v>
      </c>
    </row>
    <row r="35" ht="18" hidden="1">
      <c r="B35" s="26" t="s">
        <v>12</v>
      </c>
    </row>
    <row r="36" ht="18" hidden="1">
      <c r="B36" s="26" t="s">
        <v>10</v>
      </c>
    </row>
    <row r="37" spans="2:37" ht="18" hidden="1">
      <c r="B37" s="26" t="s">
        <v>27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6"/>
    </row>
    <row r="38" spans="2:37" ht="18" hidden="1">
      <c r="B38" s="26" t="s">
        <v>11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6"/>
    </row>
    <row r="39" spans="2:37" ht="18" hidden="1">
      <c r="B39" s="27" t="s">
        <v>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6"/>
    </row>
    <row r="40" spans="2:37" ht="18" hidden="1">
      <c r="B40" s="28" t="s">
        <v>6</v>
      </c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6"/>
    </row>
    <row r="41" spans="2:37" ht="18" hidden="1">
      <c r="B41" s="27" t="s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6"/>
    </row>
    <row r="42" ht="18" hidden="1">
      <c r="B42" s="28" t="s">
        <v>8</v>
      </c>
    </row>
  </sheetData>
  <sheetProtection selectLockedCells="1" selectUnlockedCells="1"/>
  <mergeCells count="1">
    <mergeCell ref="D24:A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4"/>
  <sheetViews>
    <sheetView zoomScale="130" zoomScaleNormal="130" zoomScalePageLayoutView="0" workbookViewId="0" topLeftCell="A1">
      <selection activeCell="D24" sqref="D24:AB24"/>
    </sheetView>
  </sheetViews>
  <sheetFormatPr defaultColWidth="9.140625" defaultRowHeight="12.75"/>
  <cols>
    <col min="1" max="1" width="3.57421875" style="0" customWidth="1"/>
    <col min="2" max="2" width="34.140625" style="0" customWidth="1"/>
    <col min="3" max="6" width="3.00390625" style="0" bestFit="1" customWidth="1"/>
    <col min="7" max="7" width="2.8515625" style="0" bestFit="1" customWidth="1"/>
    <col min="8" max="8" width="3.7109375" style="0" customWidth="1"/>
    <col min="9" max="9" width="3.421875" style="0" customWidth="1"/>
    <col min="10" max="10" width="2.8515625" style="0" bestFit="1" customWidth="1"/>
    <col min="11" max="11" width="3.8515625" style="0" bestFit="1" customWidth="1"/>
    <col min="12" max="12" width="4.421875" style="0" bestFit="1" customWidth="1"/>
    <col min="13" max="13" width="5.28125" style="0" customWidth="1"/>
    <col min="14" max="21" width="3.8515625" style="0" bestFit="1" customWidth="1"/>
    <col min="22" max="22" width="4.421875" style="0" customWidth="1"/>
    <col min="23" max="23" width="5.421875" style="0" bestFit="1" customWidth="1"/>
    <col min="24" max="24" width="5.421875" style="0" customWidth="1"/>
    <col min="25" max="33" width="3.8515625" style="0" bestFit="1" customWidth="1"/>
    <col min="34" max="34" width="4.421875" style="0" bestFit="1" customWidth="1"/>
    <col min="35" max="35" width="13.28125" style="0" customWidth="1"/>
    <col min="36" max="36" width="11.421875" style="0" bestFit="1" customWidth="1"/>
    <col min="37" max="37" width="9.57421875" style="0" bestFit="1" customWidth="1"/>
  </cols>
  <sheetData>
    <row r="2" spans="2:38" ht="20.25">
      <c r="B2" s="34" t="s">
        <v>0</v>
      </c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1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5"/>
      <c r="AA2" s="15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6"/>
    </row>
    <row r="3" spans="1:38" ht="16.5" thickBot="1">
      <c r="A3" s="38"/>
      <c r="B3" s="21"/>
      <c r="C3" s="89">
        <v>1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0">
        <v>8</v>
      </c>
      <c r="K3" s="90">
        <v>9</v>
      </c>
      <c r="L3" s="90">
        <v>10</v>
      </c>
      <c r="M3" s="94" t="s">
        <v>3</v>
      </c>
      <c r="N3" s="95">
        <v>11</v>
      </c>
      <c r="O3" s="95">
        <v>12</v>
      </c>
      <c r="P3" s="95">
        <v>13</v>
      </c>
      <c r="Q3" s="95">
        <v>14</v>
      </c>
      <c r="R3" s="95">
        <v>15</v>
      </c>
      <c r="S3" s="95">
        <v>16</v>
      </c>
      <c r="T3" s="95">
        <v>17</v>
      </c>
      <c r="U3" s="95">
        <v>18</v>
      </c>
      <c r="V3" s="95">
        <v>19</v>
      </c>
      <c r="W3" s="95">
        <v>20</v>
      </c>
      <c r="X3" s="96" t="s">
        <v>3</v>
      </c>
      <c r="Y3" s="97">
        <v>21</v>
      </c>
      <c r="Z3" s="97">
        <v>22</v>
      </c>
      <c r="AA3" s="97">
        <v>23</v>
      </c>
      <c r="AB3" s="97">
        <v>24</v>
      </c>
      <c r="AC3" s="97">
        <v>25</v>
      </c>
      <c r="AD3" s="97">
        <v>26</v>
      </c>
      <c r="AE3" s="97">
        <v>27</v>
      </c>
      <c r="AF3" s="97">
        <v>28</v>
      </c>
      <c r="AG3" s="97">
        <v>29</v>
      </c>
      <c r="AH3" s="98">
        <v>30</v>
      </c>
      <c r="AI3" s="99" t="s">
        <v>14</v>
      </c>
      <c r="AJ3" s="54" t="s">
        <v>29</v>
      </c>
      <c r="AK3" s="47" t="s">
        <v>15</v>
      </c>
      <c r="AL3" s="65" t="s">
        <v>28</v>
      </c>
    </row>
    <row r="4" spans="1:38" ht="18">
      <c r="A4" s="68">
        <v>1</v>
      </c>
      <c r="B4" s="101" t="s">
        <v>30</v>
      </c>
      <c r="C4" s="77">
        <v>0</v>
      </c>
      <c r="D4" s="78">
        <v>0</v>
      </c>
      <c r="E4" s="78">
        <v>0</v>
      </c>
      <c r="F4" s="78">
        <v>0</v>
      </c>
      <c r="G4" s="79">
        <v>0</v>
      </c>
      <c r="H4" s="77">
        <v>0</v>
      </c>
      <c r="I4" s="78">
        <v>0</v>
      </c>
      <c r="J4" s="78">
        <v>0</v>
      </c>
      <c r="K4" s="78">
        <v>0</v>
      </c>
      <c r="L4" s="79">
        <v>0</v>
      </c>
      <c r="M4" s="17">
        <f aca="true" t="shared" si="0" ref="M4:M21">SUM(C4:L4)</f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17">
        <f aca="true" t="shared" si="1" ref="X4:X21">SUM(N4:W4)+M4</f>
        <v>0</v>
      </c>
      <c r="Y4" s="77">
        <v>0</v>
      </c>
      <c r="Z4" s="77">
        <v>0</v>
      </c>
      <c r="AA4" s="77">
        <v>0</v>
      </c>
      <c r="AB4" s="77">
        <v>0</v>
      </c>
      <c r="AC4" s="77">
        <v>0</v>
      </c>
      <c r="AD4" s="77">
        <v>0</v>
      </c>
      <c r="AE4" s="77">
        <v>0</v>
      </c>
      <c r="AF4" s="77">
        <v>0</v>
      </c>
      <c r="AG4" s="77">
        <v>0</v>
      </c>
      <c r="AH4" s="77">
        <v>0</v>
      </c>
      <c r="AI4" s="104">
        <f aca="true" t="shared" si="2" ref="AI4:AI21">SUM(Y4:AH4)+X4</f>
        <v>0</v>
      </c>
      <c r="AJ4" s="55"/>
      <c r="AK4" s="48">
        <f>RANK(AI4,AI$4:AI$21,0)</f>
        <v>1</v>
      </c>
      <c r="AL4" s="66">
        <f aca="true" t="shared" si="3" ref="AL4:AL21">AI4*100/60</f>
        <v>0</v>
      </c>
    </row>
    <row r="5" spans="1:38" ht="18">
      <c r="A5" s="69">
        <v>2</v>
      </c>
      <c r="B5" s="87" t="s">
        <v>7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17">
        <f t="shared" si="0"/>
        <v>0</v>
      </c>
      <c r="N5" s="80">
        <v>0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17">
        <f t="shared" si="1"/>
        <v>0</v>
      </c>
      <c r="Y5" s="80">
        <v>0</v>
      </c>
      <c r="Z5" s="80">
        <v>0</v>
      </c>
      <c r="AA5" s="80">
        <v>0</v>
      </c>
      <c r="AB5" s="80">
        <v>0</v>
      </c>
      <c r="AC5" s="80">
        <v>0</v>
      </c>
      <c r="AD5" s="80">
        <v>0</v>
      </c>
      <c r="AE5" s="80">
        <v>0</v>
      </c>
      <c r="AF5" s="80">
        <v>0</v>
      </c>
      <c r="AG5" s="80">
        <v>0</v>
      </c>
      <c r="AH5" s="80">
        <v>0</v>
      </c>
      <c r="AI5" s="104">
        <f t="shared" si="2"/>
        <v>0</v>
      </c>
      <c r="AJ5" s="55"/>
      <c r="AK5" s="48">
        <f aca="true" t="shared" si="4" ref="AK5:AK21">RANK(AI5,AI$4:AI$21,0)</f>
        <v>1</v>
      </c>
      <c r="AL5" s="66">
        <f t="shared" si="3"/>
        <v>0</v>
      </c>
    </row>
    <row r="6" spans="1:38" ht="18">
      <c r="A6" s="69">
        <v>3</v>
      </c>
      <c r="B6" s="88" t="s">
        <v>32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17">
        <f t="shared" si="0"/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17">
        <f t="shared" si="1"/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104">
        <f t="shared" si="2"/>
        <v>0</v>
      </c>
      <c r="AJ6" s="55"/>
      <c r="AK6" s="48">
        <f t="shared" si="4"/>
        <v>1</v>
      </c>
      <c r="AL6" s="66">
        <f t="shared" si="3"/>
        <v>0</v>
      </c>
    </row>
    <row r="7" spans="1:38" ht="18">
      <c r="A7" s="69">
        <v>4</v>
      </c>
      <c r="B7" s="76" t="s">
        <v>35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17">
        <f t="shared" si="0"/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17">
        <f t="shared" si="1"/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104">
        <f t="shared" si="2"/>
        <v>0</v>
      </c>
      <c r="AJ7" s="55"/>
      <c r="AK7" s="48">
        <f t="shared" si="4"/>
        <v>1</v>
      </c>
      <c r="AL7" s="66">
        <f t="shared" si="3"/>
        <v>0</v>
      </c>
    </row>
    <row r="8" spans="1:38" ht="18">
      <c r="A8" s="69">
        <v>5</v>
      </c>
      <c r="B8" s="88" t="s">
        <v>10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17">
        <f t="shared" si="0"/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17">
        <f t="shared" si="1"/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104">
        <f t="shared" si="2"/>
        <v>0</v>
      </c>
      <c r="AJ8" s="55"/>
      <c r="AK8" s="48">
        <f t="shared" si="4"/>
        <v>1</v>
      </c>
      <c r="AL8" s="66">
        <f t="shared" si="3"/>
        <v>0</v>
      </c>
    </row>
    <row r="9" spans="1:38" ht="18">
      <c r="A9" s="69">
        <v>6</v>
      </c>
      <c r="B9" s="76" t="s">
        <v>45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17">
        <f t="shared" si="0"/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7">
        <f t="shared" si="1"/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104">
        <f t="shared" si="2"/>
        <v>0</v>
      </c>
      <c r="AJ9" s="55"/>
      <c r="AK9" s="48">
        <f t="shared" si="4"/>
        <v>1</v>
      </c>
      <c r="AL9" s="66">
        <f t="shared" si="3"/>
        <v>0</v>
      </c>
    </row>
    <row r="10" spans="1:38" ht="18">
      <c r="A10" s="69">
        <v>7</v>
      </c>
      <c r="B10" s="88" t="s">
        <v>33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17">
        <f t="shared" si="0"/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17">
        <f t="shared" si="1"/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104">
        <f t="shared" si="2"/>
        <v>0</v>
      </c>
      <c r="AJ10" s="55"/>
      <c r="AK10" s="48">
        <f t="shared" si="4"/>
        <v>1</v>
      </c>
      <c r="AL10" s="66">
        <f t="shared" si="3"/>
        <v>0</v>
      </c>
    </row>
    <row r="11" spans="1:38" ht="18">
      <c r="A11" s="70">
        <v>8</v>
      </c>
      <c r="B11" s="102" t="s">
        <v>31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17">
        <f t="shared" si="0"/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17">
        <f t="shared" si="1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104">
        <f t="shared" si="2"/>
        <v>0</v>
      </c>
      <c r="AJ11" s="55"/>
      <c r="AK11" s="48">
        <f t="shared" si="4"/>
        <v>1</v>
      </c>
      <c r="AL11" s="66">
        <f t="shared" si="3"/>
        <v>0</v>
      </c>
    </row>
    <row r="12" spans="1:38" ht="18">
      <c r="A12" s="69">
        <v>9</v>
      </c>
      <c r="B12" s="88" t="s">
        <v>44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17">
        <f t="shared" si="0"/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17">
        <f t="shared" si="1"/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104">
        <f t="shared" si="2"/>
        <v>0</v>
      </c>
      <c r="AJ12" s="55"/>
      <c r="AK12" s="48">
        <f t="shared" si="4"/>
        <v>1</v>
      </c>
      <c r="AL12" s="66">
        <f t="shared" si="3"/>
        <v>0</v>
      </c>
    </row>
    <row r="13" spans="1:38" ht="18">
      <c r="A13" s="69">
        <v>10</v>
      </c>
      <c r="B13" s="76" t="s">
        <v>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17">
        <f t="shared" si="0"/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17">
        <f t="shared" si="1"/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104">
        <f t="shared" si="2"/>
        <v>0</v>
      </c>
      <c r="AJ13" s="55"/>
      <c r="AK13" s="48">
        <f t="shared" si="4"/>
        <v>1</v>
      </c>
      <c r="AL13" s="66">
        <f t="shared" si="3"/>
        <v>0</v>
      </c>
    </row>
    <row r="14" spans="1:38" ht="18">
      <c r="A14" s="69">
        <v>11</v>
      </c>
      <c r="B14" s="88" t="s">
        <v>8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17">
        <f t="shared" si="0"/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17">
        <f t="shared" si="1"/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104">
        <f t="shared" si="2"/>
        <v>0</v>
      </c>
      <c r="AJ14" s="55"/>
      <c r="AK14" s="48">
        <f t="shared" si="4"/>
        <v>1</v>
      </c>
      <c r="AL14" s="66">
        <f t="shared" si="3"/>
        <v>0</v>
      </c>
    </row>
    <row r="15" spans="1:38" ht="18">
      <c r="A15" s="69">
        <v>12</v>
      </c>
      <c r="B15" s="76" t="s">
        <v>18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17">
        <f t="shared" si="0"/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17">
        <f t="shared" si="1"/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104">
        <f t="shared" si="2"/>
        <v>0</v>
      </c>
      <c r="AJ15" s="55"/>
      <c r="AK15" s="48">
        <f t="shared" si="4"/>
        <v>1</v>
      </c>
      <c r="AL15" s="66">
        <f t="shared" si="3"/>
        <v>0</v>
      </c>
    </row>
    <row r="16" spans="1:38" ht="18">
      <c r="A16" s="69">
        <v>13</v>
      </c>
      <c r="B16" s="100" t="s">
        <v>11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17">
        <f t="shared" si="0"/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17">
        <f t="shared" si="1"/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104">
        <f t="shared" si="2"/>
        <v>0</v>
      </c>
      <c r="AJ16" s="71"/>
      <c r="AK16" s="48">
        <f t="shared" si="4"/>
        <v>1</v>
      </c>
      <c r="AL16" s="72">
        <f t="shared" si="3"/>
        <v>0</v>
      </c>
    </row>
    <row r="17" spans="1:38" ht="18">
      <c r="A17" s="74">
        <v>14</v>
      </c>
      <c r="B17" s="76" t="s">
        <v>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17">
        <f t="shared" si="0"/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17">
        <f t="shared" si="1"/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104">
        <f t="shared" si="2"/>
        <v>0</v>
      </c>
      <c r="AJ17" s="55"/>
      <c r="AK17" s="48">
        <f t="shared" si="4"/>
        <v>1</v>
      </c>
      <c r="AL17" s="66">
        <f t="shared" si="3"/>
        <v>0</v>
      </c>
    </row>
    <row r="18" spans="1:38" ht="18">
      <c r="A18" s="74">
        <v>15</v>
      </c>
      <c r="B18" s="88" t="s">
        <v>26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17">
        <f t="shared" si="0"/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17">
        <f t="shared" si="1"/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104">
        <f t="shared" si="2"/>
        <v>0</v>
      </c>
      <c r="AJ18" s="55"/>
      <c r="AK18" s="48">
        <f t="shared" si="4"/>
        <v>1</v>
      </c>
      <c r="AL18" s="66">
        <f t="shared" si="3"/>
        <v>0</v>
      </c>
    </row>
    <row r="19" spans="1:38" ht="18">
      <c r="A19" s="74">
        <v>16</v>
      </c>
      <c r="B19" s="7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17">
        <f t="shared" si="0"/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17">
        <f t="shared" si="1"/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104">
        <f t="shared" si="2"/>
        <v>0</v>
      </c>
      <c r="AJ19" s="55"/>
      <c r="AK19" s="48">
        <f t="shared" si="4"/>
        <v>1</v>
      </c>
      <c r="AL19" s="66">
        <f t="shared" si="3"/>
        <v>0</v>
      </c>
    </row>
    <row r="20" spans="1:38" ht="18">
      <c r="A20" s="110">
        <v>17</v>
      </c>
      <c r="B20" s="111" t="s">
        <v>42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7">
        <f t="shared" si="0"/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7">
        <f t="shared" si="1"/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04">
        <f t="shared" si="2"/>
        <v>0</v>
      </c>
      <c r="AJ20" s="55"/>
      <c r="AK20" s="48">
        <f t="shared" si="4"/>
        <v>1</v>
      </c>
      <c r="AL20" s="66">
        <f t="shared" si="3"/>
        <v>0</v>
      </c>
    </row>
    <row r="21" spans="1:38" ht="18.75" thickBot="1">
      <c r="A21" s="74">
        <v>18</v>
      </c>
      <c r="B21" s="75" t="s">
        <v>43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17">
        <f t="shared" si="0"/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17">
        <f t="shared" si="1"/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104">
        <f t="shared" si="2"/>
        <v>0</v>
      </c>
      <c r="AJ21" s="55"/>
      <c r="AK21" s="48">
        <f t="shared" si="4"/>
        <v>1</v>
      </c>
      <c r="AL21" s="66">
        <f t="shared" si="3"/>
        <v>0</v>
      </c>
    </row>
    <row r="22" spans="2:38" ht="18.75" thickBot="1">
      <c r="B22" s="25" t="s">
        <v>34</v>
      </c>
      <c r="C22" s="73">
        <f aca="true" t="shared" si="5" ref="C22:L22">SUM(C4:C19)</f>
        <v>0</v>
      </c>
      <c r="D22" s="73">
        <f t="shared" si="5"/>
        <v>0</v>
      </c>
      <c r="E22" s="73">
        <f t="shared" si="5"/>
        <v>0</v>
      </c>
      <c r="F22" s="73">
        <f t="shared" si="5"/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 t="s">
        <v>16</v>
      </c>
      <c r="N22" s="73">
        <f aca="true" t="shared" si="6" ref="N22:W22">SUM(N4:N19)</f>
        <v>0</v>
      </c>
      <c r="O22" s="73">
        <f t="shared" si="6"/>
        <v>0</v>
      </c>
      <c r="P22" s="73">
        <f t="shared" si="6"/>
        <v>0</v>
      </c>
      <c r="Q22" s="73">
        <f t="shared" si="6"/>
        <v>0</v>
      </c>
      <c r="R22" s="73">
        <f t="shared" si="6"/>
        <v>0</v>
      </c>
      <c r="S22" s="73">
        <f t="shared" si="6"/>
        <v>0</v>
      </c>
      <c r="T22" s="73">
        <f t="shared" si="6"/>
        <v>0</v>
      </c>
      <c r="U22" s="73">
        <f t="shared" si="6"/>
        <v>0</v>
      </c>
      <c r="V22" s="73">
        <f t="shared" si="6"/>
        <v>0</v>
      </c>
      <c r="W22" s="73">
        <f t="shared" si="6"/>
        <v>0</v>
      </c>
      <c r="X22" s="73" t="s">
        <v>16</v>
      </c>
      <c r="Y22" s="73">
        <f aca="true" t="shared" si="7" ref="Y22:AH22">SUM(Y4:Y19)</f>
        <v>0</v>
      </c>
      <c r="Z22" s="73">
        <f t="shared" si="7"/>
        <v>0</v>
      </c>
      <c r="AA22" s="73">
        <f t="shared" si="7"/>
        <v>0</v>
      </c>
      <c r="AB22" s="73">
        <f t="shared" si="7"/>
        <v>0</v>
      </c>
      <c r="AC22" s="73">
        <f t="shared" si="7"/>
        <v>0</v>
      </c>
      <c r="AD22" s="73">
        <f t="shared" si="7"/>
        <v>0</v>
      </c>
      <c r="AE22" s="73">
        <f t="shared" si="7"/>
        <v>0</v>
      </c>
      <c r="AF22" s="73">
        <f t="shared" si="7"/>
        <v>0</v>
      </c>
      <c r="AG22" s="73">
        <f t="shared" si="7"/>
        <v>0</v>
      </c>
      <c r="AH22" s="73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05" t="s">
        <v>46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 selectLockedCells="1" selectUnlockedCells="1"/>
  <mergeCells count="1">
    <mergeCell ref="D24:A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24"/>
  <sheetViews>
    <sheetView zoomScale="125" zoomScaleNormal="125" zoomScalePageLayoutView="0" workbookViewId="0" topLeftCell="A1">
      <selection activeCell="D24" sqref="D24:AB24"/>
    </sheetView>
  </sheetViews>
  <sheetFormatPr defaultColWidth="9.140625" defaultRowHeight="12.75"/>
  <cols>
    <col min="1" max="1" width="4.00390625" style="0" customWidth="1"/>
    <col min="2" max="2" width="33.8515625" style="0" customWidth="1"/>
    <col min="3" max="10" width="3.421875" style="0" customWidth="1"/>
    <col min="11" max="12" width="4.421875" style="0" bestFit="1" customWidth="1"/>
    <col min="13" max="13" width="5.28125" style="0" customWidth="1"/>
    <col min="14" max="16" width="4.421875" style="0" bestFit="1" customWidth="1"/>
    <col min="17" max="17" width="4.57421875" style="0" bestFit="1" customWidth="1"/>
    <col min="18" max="18" width="4.421875" style="0" bestFit="1" customWidth="1"/>
    <col min="19" max="20" width="4.00390625" style="0" bestFit="1" customWidth="1"/>
    <col min="21" max="21" width="4.421875" style="0" bestFit="1" customWidth="1"/>
    <col min="22" max="23" width="4.00390625" style="0" bestFit="1" customWidth="1"/>
    <col min="24" max="24" width="5.57421875" style="0" customWidth="1"/>
    <col min="25" max="25" width="4.421875" style="0" bestFit="1" customWidth="1"/>
    <col min="26" max="26" width="4.00390625" style="0" bestFit="1" customWidth="1"/>
    <col min="27" max="31" width="4.421875" style="0" bestFit="1" customWidth="1"/>
    <col min="32" max="32" width="4.00390625" style="0" bestFit="1" customWidth="1"/>
    <col min="33" max="34" width="4.421875" style="0" bestFit="1" customWidth="1"/>
    <col min="35" max="35" width="15.140625" style="0" customWidth="1"/>
    <col min="36" max="36" width="11.57421875" style="0" bestFit="1" customWidth="1"/>
    <col min="37" max="37" width="9.7109375" style="0" bestFit="1" customWidth="1"/>
    <col min="38" max="38" width="9.28125" style="0" bestFit="1" customWidth="1"/>
  </cols>
  <sheetData>
    <row r="2" spans="2:38" ht="20.25">
      <c r="B2" s="34" t="s">
        <v>0</v>
      </c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1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5"/>
      <c r="AA2" s="15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6"/>
    </row>
    <row r="3" spans="1:38" ht="16.5" thickBot="1">
      <c r="A3" s="38"/>
      <c r="B3" s="21"/>
      <c r="C3" s="89">
        <v>1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0">
        <v>8</v>
      </c>
      <c r="K3" s="90">
        <v>9</v>
      </c>
      <c r="L3" s="90">
        <v>10</v>
      </c>
      <c r="M3" s="94" t="s">
        <v>3</v>
      </c>
      <c r="N3" s="95">
        <v>11</v>
      </c>
      <c r="O3" s="95">
        <v>12</v>
      </c>
      <c r="P3" s="95">
        <v>13</v>
      </c>
      <c r="Q3" s="95">
        <v>14</v>
      </c>
      <c r="R3" s="95">
        <v>15</v>
      </c>
      <c r="S3" s="95">
        <v>16</v>
      </c>
      <c r="T3" s="95">
        <v>17</v>
      </c>
      <c r="U3" s="95">
        <v>18</v>
      </c>
      <c r="V3" s="95">
        <v>19</v>
      </c>
      <c r="W3" s="95">
        <v>20</v>
      </c>
      <c r="X3" s="96" t="s">
        <v>3</v>
      </c>
      <c r="Y3" s="97">
        <v>21</v>
      </c>
      <c r="Z3" s="97">
        <v>22</v>
      </c>
      <c r="AA3" s="97">
        <v>23</v>
      </c>
      <c r="AB3" s="97">
        <v>24</v>
      </c>
      <c r="AC3" s="97">
        <v>25</v>
      </c>
      <c r="AD3" s="97">
        <v>26</v>
      </c>
      <c r="AE3" s="97">
        <v>27</v>
      </c>
      <c r="AF3" s="97">
        <v>28</v>
      </c>
      <c r="AG3" s="97">
        <v>29</v>
      </c>
      <c r="AH3" s="98">
        <v>30</v>
      </c>
      <c r="AI3" s="99" t="s">
        <v>14</v>
      </c>
      <c r="AJ3" s="54" t="s">
        <v>29</v>
      </c>
      <c r="AK3" s="47" t="s">
        <v>15</v>
      </c>
      <c r="AL3" s="65" t="s">
        <v>28</v>
      </c>
    </row>
    <row r="4" spans="1:38" ht="18">
      <c r="A4" s="68">
        <v>1</v>
      </c>
      <c r="B4" s="101" t="s">
        <v>30</v>
      </c>
      <c r="C4" s="77">
        <v>0</v>
      </c>
      <c r="D4" s="78">
        <v>0</v>
      </c>
      <c r="E4" s="78">
        <v>0</v>
      </c>
      <c r="F4" s="78">
        <v>0</v>
      </c>
      <c r="G4" s="79">
        <v>0</v>
      </c>
      <c r="H4" s="77">
        <v>0</v>
      </c>
      <c r="I4" s="78">
        <v>0</v>
      </c>
      <c r="J4" s="78">
        <v>0</v>
      </c>
      <c r="K4" s="78">
        <v>0</v>
      </c>
      <c r="L4" s="79">
        <v>0</v>
      </c>
      <c r="M4" s="17">
        <f aca="true" t="shared" si="0" ref="M4:M21">SUM(C4:L4)</f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17">
        <f aca="true" t="shared" si="1" ref="X4:X21">SUM(N4:W4)+M4</f>
        <v>0</v>
      </c>
      <c r="Y4" s="77">
        <v>0</v>
      </c>
      <c r="Z4" s="77">
        <v>0</v>
      </c>
      <c r="AA4" s="77">
        <v>0</v>
      </c>
      <c r="AB4" s="77">
        <v>0</v>
      </c>
      <c r="AC4" s="77">
        <v>0</v>
      </c>
      <c r="AD4" s="77">
        <v>0</v>
      </c>
      <c r="AE4" s="77">
        <v>0</v>
      </c>
      <c r="AF4" s="77">
        <v>0</v>
      </c>
      <c r="AG4" s="77">
        <v>0</v>
      </c>
      <c r="AH4" s="77">
        <v>0</v>
      </c>
      <c r="AI4" s="104">
        <f aca="true" t="shared" si="2" ref="AI4:AI21">SUM(Y4:AH4)+X4</f>
        <v>0</v>
      </c>
      <c r="AJ4" s="55"/>
      <c r="AK4" s="48">
        <f>RANK(AI4,AI$4:AI$21,0)</f>
        <v>1</v>
      </c>
      <c r="AL4" s="66">
        <f aca="true" t="shared" si="3" ref="AL4:AL21">AI4*100/60</f>
        <v>0</v>
      </c>
    </row>
    <row r="5" spans="1:38" ht="18">
      <c r="A5" s="69">
        <v>2</v>
      </c>
      <c r="B5" s="87" t="s">
        <v>7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17">
        <f t="shared" si="0"/>
        <v>0</v>
      </c>
      <c r="N5" s="80">
        <v>0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17">
        <f t="shared" si="1"/>
        <v>0</v>
      </c>
      <c r="Y5" s="80">
        <v>0</v>
      </c>
      <c r="Z5" s="80">
        <v>0</v>
      </c>
      <c r="AA5" s="80">
        <v>0</v>
      </c>
      <c r="AB5" s="80">
        <v>0</v>
      </c>
      <c r="AC5" s="80">
        <v>0</v>
      </c>
      <c r="AD5" s="80">
        <v>0</v>
      </c>
      <c r="AE5" s="80">
        <v>0</v>
      </c>
      <c r="AF5" s="80">
        <v>0</v>
      </c>
      <c r="AG5" s="80">
        <v>0</v>
      </c>
      <c r="AH5" s="80">
        <v>0</v>
      </c>
      <c r="AI5" s="104">
        <f t="shared" si="2"/>
        <v>0</v>
      </c>
      <c r="AJ5" s="55"/>
      <c r="AK5" s="48">
        <f aca="true" t="shared" si="4" ref="AK5:AK21">RANK(AI5,AI$4:AI$21,0)</f>
        <v>1</v>
      </c>
      <c r="AL5" s="66">
        <f t="shared" si="3"/>
        <v>0</v>
      </c>
    </row>
    <row r="6" spans="1:38" ht="18">
      <c r="A6" s="69">
        <v>3</v>
      </c>
      <c r="B6" s="88" t="s">
        <v>32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17">
        <f t="shared" si="0"/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17">
        <f t="shared" si="1"/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104">
        <f t="shared" si="2"/>
        <v>0</v>
      </c>
      <c r="AJ6" s="55"/>
      <c r="AK6" s="48">
        <f t="shared" si="4"/>
        <v>1</v>
      </c>
      <c r="AL6" s="66">
        <f t="shared" si="3"/>
        <v>0</v>
      </c>
    </row>
    <row r="7" spans="1:38" ht="18">
      <c r="A7" s="69">
        <v>4</v>
      </c>
      <c r="B7" s="76" t="s">
        <v>35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17">
        <f t="shared" si="0"/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17">
        <f t="shared" si="1"/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104">
        <f t="shared" si="2"/>
        <v>0</v>
      </c>
      <c r="AJ7" s="55"/>
      <c r="AK7" s="48">
        <f t="shared" si="4"/>
        <v>1</v>
      </c>
      <c r="AL7" s="66">
        <f t="shared" si="3"/>
        <v>0</v>
      </c>
    </row>
    <row r="8" spans="1:38" ht="18">
      <c r="A8" s="69">
        <v>5</v>
      </c>
      <c r="B8" s="88" t="s">
        <v>10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17">
        <f t="shared" si="0"/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17">
        <f t="shared" si="1"/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104">
        <f t="shared" si="2"/>
        <v>0</v>
      </c>
      <c r="AJ8" s="55"/>
      <c r="AK8" s="48">
        <f t="shared" si="4"/>
        <v>1</v>
      </c>
      <c r="AL8" s="66">
        <f t="shared" si="3"/>
        <v>0</v>
      </c>
    </row>
    <row r="9" spans="1:38" ht="18">
      <c r="A9" s="69">
        <v>6</v>
      </c>
      <c r="B9" s="76" t="s">
        <v>45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17">
        <f t="shared" si="0"/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7">
        <f t="shared" si="1"/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104">
        <f t="shared" si="2"/>
        <v>0</v>
      </c>
      <c r="AJ9" s="55"/>
      <c r="AK9" s="48">
        <f t="shared" si="4"/>
        <v>1</v>
      </c>
      <c r="AL9" s="66">
        <f t="shared" si="3"/>
        <v>0</v>
      </c>
    </row>
    <row r="10" spans="1:38" ht="18">
      <c r="A10" s="69">
        <v>7</v>
      </c>
      <c r="B10" s="88" t="s">
        <v>33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17">
        <f t="shared" si="0"/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17">
        <f t="shared" si="1"/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104">
        <f t="shared" si="2"/>
        <v>0</v>
      </c>
      <c r="AJ10" s="55"/>
      <c r="AK10" s="48">
        <f t="shared" si="4"/>
        <v>1</v>
      </c>
      <c r="AL10" s="66">
        <f t="shared" si="3"/>
        <v>0</v>
      </c>
    </row>
    <row r="11" spans="1:38" ht="18">
      <c r="A11" s="70">
        <v>8</v>
      </c>
      <c r="B11" s="102" t="s">
        <v>31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17">
        <f t="shared" si="0"/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17">
        <f t="shared" si="1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104">
        <f t="shared" si="2"/>
        <v>0</v>
      </c>
      <c r="AJ11" s="55"/>
      <c r="AK11" s="48">
        <f t="shared" si="4"/>
        <v>1</v>
      </c>
      <c r="AL11" s="66">
        <f t="shared" si="3"/>
        <v>0</v>
      </c>
    </row>
    <row r="12" spans="1:38" ht="18">
      <c r="A12" s="69">
        <v>9</v>
      </c>
      <c r="B12" s="88" t="s">
        <v>44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17">
        <f t="shared" si="0"/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17">
        <f t="shared" si="1"/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104">
        <f t="shared" si="2"/>
        <v>0</v>
      </c>
      <c r="AJ12" s="55"/>
      <c r="AK12" s="48">
        <f t="shared" si="4"/>
        <v>1</v>
      </c>
      <c r="AL12" s="66">
        <f t="shared" si="3"/>
        <v>0</v>
      </c>
    </row>
    <row r="13" spans="1:38" ht="18">
      <c r="A13" s="69">
        <v>10</v>
      </c>
      <c r="B13" s="76" t="s">
        <v>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17">
        <f t="shared" si="0"/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17">
        <f t="shared" si="1"/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104">
        <f t="shared" si="2"/>
        <v>0</v>
      </c>
      <c r="AJ13" s="55"/>
      <c r="AK13" s="48">
        <f t="shared" si="4"/>
        <v>1</v>
      </c>
      <c r="AL13" s="66">
        <f t="shared" si="3"/>
        <v>0</v>
      </c>
    </row>
    <row r="14" spans="1:38" ht="18">
      <c r="A14" s="69">
        <v>11</v>
      </c>
      <c r="B14" s="88" t="s">
        <v>8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17">
        <f t="shared" si="0"/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17">
        <f t="shared" si="1"/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104">
        <f t="shared" si="2"/>
        <v>0</v>
      </c>
      <c r="AJ14" s="55"/>
      <c r="AK14" s="48">
        <f t="shared" si="4"/>
        <v>1</v>
      </c>
      <c r="AL14" s="66">
        <f t="shared" si="3"/>
        <v>0</v>
      </c>
    </row>
    <row r="15" spans="1:38" ht="18">
      <c r="A15" s="69">
        <v>12</v>
      </c>
      <c r="B15" s="76" t="s">
        <v>18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17">
        <f t="shared" si="0"/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17">
        <f t="shared" si="1"/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104">
        <f t="shared" si="2"/>
        <v>0</v>
      </c>
      <c r="AJ15" s="55"/>
      <c r="AK15" s="48">
        <f t="shared" si="4"/>
        <v>1</v>
      </c>
      <c r="AL15" s="66">
        <f t="shared" si="3"/>
        <v>0</v>
      </c>
    </row>
    <row r="16" spans="1:38" ht="18">
      <c r="A16" s="69">
        <v>13</v>
      </c>
      <c r="B16" s="100" t="s">
        <v>11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17">
        <f t="shared" si="0"/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17">
        <f t="shared" si="1"/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104">
        <f t="shared" si="2"/>
        <v>0</v>
      </c>
      <c r="AJ16" s="71"/>
      <c r="AK16" s="48">
        <f t="shared" si="4"/>
        <v>1</v>
      </c>
      <c r="AL16" s="72">
        <f t="shared" si="3"/>
        <v>0</v>
      </c>
    </row>
    <row r="17" spans="1:38" ht="18">
      <c r="A17" s="74">
        <v>14</v>
      </c>
      <c r="B17" s="76" t="s">
        <v>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17">
        <f t="shared" si="0"/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17">
        <f t="shared" si="1"/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104">
        <f t="shared" si="2"/>
        <v>0</v>
      </c>
      <c r="AJ17" s="55"/>
      <c r="AK17" s="48">
        <f t="shared" si="4"/>
        <v>1</v>
      </c>
      <c r="AL17" s="66">
        <f t="shared" si="3"/>
        <v>0</v>
      </c>
    </row>
    <row r="18" spans="1:38" ht="18">
      <c r="A18" s="74">
        <v>15</v>
      </c>
      <c r="B18" s="88" t="s">
        <v>26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17">
        <f t="shared" si="0"/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17">
        <f t="shared" si="1"/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104">
        <f t="shared" si="2"/>
        <v>0</v>
      </c>
      <c r="AJ18" s="55"/>
      <c r="AK18" s="48">
        <f t="shared" si="4"/>
        <v>1</v>
      </c>
      <c r="AL18" s="66">
        <f t="shared" si="3"/>
        <v>0</v>
      </c>
    </row>
    <row r="19" spans="1:38" ht="18">
      <c r="A19" s="74">
        <v>16</v>
      </c>
      <c r="B19" s="7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17">
        <f t="shared" si="0"/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17">
        <f t="shared" si="1"/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104">
        <f t="shared" si="2"/>
        <v>0</v>
      </c>
      <c r="AJ19" s="55"/>
      <c r="AK19" s="48">
        <f t="shared" si="4"/>
        <v>1</v>
      </c>
      <c r="AL19" s="66">
        <f t="shared" si="3"/>
        <v>0</v>
      </c>
    </row>
    <row r="20" spans="1:38" ht="18">
      <c r="A20" s="110">
        <v>17</v>
      </c>
      <c r="B20" s="111" t="s">
        <v>42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7">
        <f t="shared" si="0"/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7">
        <f t="shared" si="1"/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04">
        <f t="shared" si="2"/>
        <v>0</v>
      </c>
      <c r="AJ20" s="55"/>
      <c r="AK20" s="48">
        <f t="shared" si="4"/>
        <v>1</v>
      </c>
      <c r="AL20" s="66">
        <f t="shared" si="3"/>
        <v>0</v>
      </c>
    </row>
    <row r="21" spans="1:38" ht="18.75" thickBot="1">
      <c r="A21" s="74">
        <v>18</v>
      </c>
      <c r="B21" s="75" t="s">
        <v>43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17">
        <f t="shared" si="0"/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17">
        <f t="shared" si="1"/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104">
        <f t="shared" si="2"/>
        <v>0</v>
      </c>
      <c r="AJ21" s="55"/>
      <c r="AK21" s="48">
        <f t="shared" si="4"/>
        <v>1</v>
      </c>
      <c r="AL21" s="66">
        <f t="shared" si="3"/>
        <v>0</v>
      </c>
    </row>
    <row r="22" spans="2:38" ht="18.75" thickBot="1">
      <c r="B22" s="25" t="s">
        <v>34</v>
      </c>
      <c r="C22" s="73">
        <f aca="true" t="shared" si="5" ref="C22:L22">SUM(C4:C19)</f>
        <v>0</v>
      </c>
      <c r="D22" s="73">
        <f t="shared" si="5"/>
        <v>0</v>
      </c>
      <c r="E22" s="73">
        <f t="shared" si="5"/>
        <v>0</v>
      </c>
      <c r="F22" s="73">
        <f t="shared" si="5"/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 t="s">
        <v>16</v>
      </c>
      <c r="N22" s="73">
        <f aca="true" t="shared" si="6" ref="N22:W22">SUM(N4:N19)</f>
        <v>0</v>
      </c>
      <c r="O22" s="73">
        <f t="shared" si="6"/>
        <v>0</v>
      </c>
      <c r="P22" s="73">
        <f t="shared" si="6"/>
        <v>0</v>
      </c>
      <c r="Q22" s="73">
        <f t="shared" si="6"/>
        <v>0</v>
      </c>
      <c r="R22" s="73">
        <f t="shared" si="6"/>
        <v>0</v>
      </c>
      <c r="S22" s="73">
        <f t="shared" si="6"/>
        <v>0</v>
      </c>
      <c r="T22" s="73">
        <f t="shared" si="6"/>
        <v>0</v>
      </c>
      <c r="U22" s="73">
        <f t="shared" si="6"/>
        <v>0</v>
      </c>
      <c r="V22" s="73">
        <f t="shared" si="6"/>
        <v>0</v>
      </c>
      <c r="W22" s="73">
        <f t="shared" si="6"/>
        <v>0</v>
      </c>
      <c r="X22" s="73" t="s">
        <v>16</v>
      </c>
      <c r="Y22" s="73">
        <f aca="true" t="shared" si="7" ref="Y22:AH22">SUM(Y4:Y19)</f>
        <v>0</v>
      </c>
      <c r="Z22" s="73">
        <f t="shared" si="7"/>
        <v>0</v>
      </c>
      <c r="AA22" s="73">
        <f t="shared" si="7"/>
        <v>0</v>
      </c>
      <c r="AB22" s="73">
        <f t="shared" si="7"/>
        <v>0</v>
      </c>
      <c r="AC22" s="73">
        <f t="shared" si="7"/>
        <v>0</v>
      </c>
      <c r="AD22" s="73">
        <f t="shared" si="7"/>
        <v>0</v>
      </c>
      <c r="AE22" s="73">
        <f t="shared" si="7"/>
        <v>0</v>
      </c>
      <c r="AF22" s="73">
        <f t="shared" si="7"/>
        <v>0</v>
      </c>
      <c r="AG22" s="73">
        <f t="shared" si="7"/>
        <v>0</v>
      </c>
      <c r="AH22" s="73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05" t="s">
        <v>46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/>
  <mergeCells count="1">
    <mergeCell ref="D24:A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24"/>
  <sheetViews>
    <sheetView zoomScale="120" zoomScaleNormal="120" zoomScalePageLayoutView="0" workbookViewId="0" topLeftCell="A1">
      <pane xSplit="1" topLeftCell="B1" activePane="topRight" state="frozen"/>
      <selection pane="topLeft" activeCell="A3" sqref="A3"/>
      <selection pane="topRight" activeCell="D24" sqref="D24:AB24"/>
    </sheetView>
  </sheetViews>
  <sheetFormatPr defaultColWidth="9.140625" defaultRowHeight="12.75"/>
  <cols>
    <col min="1" max="1" width="3.8515625" style="0" customWidth="1"/>
    <col min="2" max="2" width="34.7109375" style="0" customWidth="1"/>
    <col min="3" max="3" width="3.7109375" style="0" customWidth="1"/>
    <col min="4" max="10" width="3.00390625" style="0" bestFit="1" customWidth="1"/>
    <col min="11" max="12" width="3.8515625" style="0" bestFit="1" customWidth="1"/>
    <col min="13" max="13" width="5.7109375" style="0" customWidth="1"/>
    <col min="14" max="23" width="3.8515625" style="0" bestFit="1" customWidth="1"/>
    <col min="24" max="24" width="6.28125" style="0" customWidth="1"/>
    <col min="25" max="34" width="3.8515625" style="0" bestFit="1" customWidth="1"/>
    <col min="35" max="35" width="15.140625" style="0" customWidth="1"/>
    <col min="36" max="36" width="11.421875" style="0" bestFit="1" customWidth="1"/>
    <col min="37" max="37" width="10.28125" style="0" bestFit="1" customWidth="1"/>
  </cols>
  <sheetData>
    <row r="2" spans="2:38" ht="20.25">
      <c r="B2" s="34" t="s">
        <v>0</v>
      </c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1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5"/>
      <c r="AA2" s="15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6"/>
    </row>
    <row r="3" spans="1:38" ht="16.5" thickBot="1">
      <c r="A3" s="38"/>
      <c r="B3" s="21"/>
      <c r="C3" s="89">
        <v>1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0">
        <v>8</v>
      </c>
      <c r="K3" s="90">
        <v>9</v>
      </c>
      <c r="L3" s="90">
        <v>10</v>
      </c>
      <c r="M3" s="94" t="s">
        <v>3</v>
      </c>
      <c r="N3" s="95">
        <v>11</v>
      </c>
      <c r="O3" s="95">
        <v>12</v>
      </c>
      <c r="P3" s="95">
        <v>13</v>
      </c>
      <c r="Q3" s="95">
        <v>14</v>
      </c>
      <c r="R3" s="95">
        <v>15</v>
      </c>
      <c r="S3" s="95">
        <v>16</v>
      </c>
      <c r="T3" s="95">
        <v>17</v>
      </c>
      <c r="U3" s="95">
        <v>18</v>
      </c>
      <c r="V3" s="95">
        <v>19</v>
      </c>
      <c r="W3" s="95">
        <v>20</v>
      </c>
      <c r="X3" s="96" t="s">
        <v>3</v>
      </c>
      <c r="Y3" s="97">
        <v>21</v>
      </c>
      <c r="Z3" s="97">
        <v>22</v>
      </c>
      <c r="AA3" s="97">
        <v>23</v>
      </c>
      <c r="AB3" s="97">
        <v>24</v>
      </c>
      <c r="AC3" s="97">
        <v>25</v>
      </c>
      <c r="AD3" s="97">
        <v>26</v>
      </c>
      <c r="AE3" s="97">
        <v>27</v>
      </c>
      <c r="AF3" s="97">
        <v>28</v>
      </c>
      <c r="AG3" s="97">
        <v>29</v>
      </c>
      <c r="AH3" s="98">
        <v>30</v>
      </c>
      <c r="AI3" s="99" t="s">
        <v>14</v>
      </c>
      <c r="AJ3" s="54" t="s">
        <v>29</v>
      </c>
      <c r="AK3" s="47" t="s">
        <v>15</v>
      </c>
      <c r="AL3" s="65" t="s">
        <v>28</v>
      </c>
    </row>
    <row r="4" spans="1:38" ht="18">
      <c r="A4" s="68">
        <v>1</v>
      </c>
      <c r="B4" s="101" t="s">
        <v>30</v>
      </c>
      <c r="C4" s="77">
        <v>0</v>
      </c>
      <c r="D4" s="78">
        <v>0</v>
      </c>
      <c r="E4" s="78">
        <v>0</v>
      </c>
      <c r="F4" s="78">
        <v>0</v>
      </c>
      <c r="G4" s="79">
        <v>0</v>
      </c>
      <c r="H4" s="77">
        <v>0</v>
      </c>
      <c r="I4" s="78">
        <v>0</v>
      </c>
      <c r="J4" s="78">
        <v>0</v>
      </c>
      <c r="K4" s="78">
        <v>0</v>
      </c>
      <c r="L4" s="79">
        <v>0</v>
      </c>
      <c r="M4" s="17">
        <f aca="true" t="shared" si="0" ref="M4:M21">SUM(C4:L4)</f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17">
        <f aca="true" t="shared" si="1" ref="X4:X21">SUM(N4:W4)+M4</f>
        <v>0</v>
      </c>
      <c r="Y4" s="77">
        <v>0</v>
      </c>
      <c r="Z4" s="77">
        <v>0</v>
      </c>
      <c r="AA4" s="77">
        <v>0</v>
      </c>
      <c r="AB4" s="77">
        <v>0</v>
      </c>
      <c r="AC4" s="77">
        <v>0</v>
      </c>
      <c r="AD4" s="77">
        <v>0</v>
      </c>
      <c r="AE4" s="77">
        <v>0</v>
      </c>
      <c r="AF4" s="77">
        <v>0</v>
      </c>
      <c r="AG4" s="77">
        <v>0</v>
      </c>
      <c r="AH4" s="77">
        <v>0</v>
      </c>
      <c r="AI4" s="104">
        <f aca="true" t="shared" si="2" ref="AI4:AI21">SUM(Y4:AH4)+X4</f>
        <v>0</v>
      </c>
      <c r="AJ4" s="55"/>
      <c r="AK4" s="48">
        <f>RANK(AI4,AI$4:AI$21,0)</f>
        <v>1</v>
      </c>
      <c r="AL4" s="66">
        <f aca="true" t="shared" si="3" ref="AL4:AL21">AI4*100/60</f>
        <v>0</v>
      </c>
    </row>
    <row r="5" spans="1:38" ht="18">
      <c r="A5" s="69">
        <v>2</v>
      </c>
      <c r="B5" s="87" t="s">
        <v>7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17">
        <f t="shared" si="0"/>
        <v>0</v>
      </c>
      <c r="N5" s="80">
        <v>0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17">
        <f t="shared" si="1"/>
        <v>0</v>
      </c>
      <c r="Y5" s="80">
        <v>0</v>
      </c>
      <c r="Z5" s="80">
        <v>0</v>
      </c>
      <c r="AA5" s="80">
        <v>0</v>
      </c>
      <c r="AB5" s="80">
        <v>0</v>
      </c>
      <c r="AC5" s="80">
        <v>0</v>
      </c>
      <c r="AD5" s="80">
        <v>0</v>
      </c>
      <c r="AE5" s="80">
        <v>0</v>
      </c>
      <c r="AF5" s="80">
        <v>0</v>
      </c>
      <c r="AG5" s="80">
        <v>0</v>
      </c>
      <c r="AH5" s="80">
        <v>0</v>
      </c>
      <c r="AI5" s="104">
        <f t="shared" si="2"/>
        <v>0</v>
      </c>
      <c r="AJ5" s="55"/>
      <c r="AK5" s="48">
        <f aca="true" t="shared" si="4" ref="AK5:AK21">RANK(AI5,AI$4:AI$21,0)</f>
        <v>1</v>
      </c>
      <c r="AL5" s="66">
        <f t="shared" si="3"/>
        <v>0</v>
      </c>
    </row>
    <row r="6" spans="1:38" ht="18">
      <c r="A6" s="69">
        <v>3</v>
      </c>
      <c r="B6" s="88" t="s">
        <v>32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17">
        <f t="shared" si="0"/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17">
        <f t="shared" si="1"/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104">
        <f t="shared" si="2"/>
        <v>0</v>
      </c>
      <c r="AJ6" s="55"/>
      <c r="AK6" s="48">
        <f t="shared" si="4"/>
        <v>1</v>
      </c>
      <c r="AL6" s="66">
        <f t="shared" si="3"/>
        <v>0</v>
      </c>
    </row>
    <row r="7" spans="1:38" ht="18">
      <c r="A7" s="69">
        <v>4</v>
      </c>
      <c r="B7" s="76" t="s">
        <v>35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17">
        <f t="shared" si="0"/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17">
        <f t="shared" si="1"/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104">
        <f t="shared" si="2"/>
        <v>0</v>
      </c>
      <c r="AJ7" s="55"/>
      <c r="AK7" s="48">
        <f t="shared" si="4"/>
        <v>1</v>
      </c>
      <c r="AL7" s="66">
        <f t="shared" si="3"/>
        <v>0</v>
      </c>
    </row>
    <row r="8" spans="1:38" ht="18">
      <c r="A8" s="69">
        <v>5</v>
      </c>
      <c r="B8" s="88" t="s">
        <v>10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17">
        <f t="shared" si="0"/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17">
        <f t="shared" si="1"/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104">
        <f t="shared" si="2"/>
        <v>0</v>
      </c>
      <c r="AJ8" s="55"/>
      <c r="AK8" s="48">
        <f t="shared" si="4"/>
        <v>1</v>
      </c>
      <c r="AL8" s="66">
        <f t="shared" si="3"/>
        <v>0</v>
      </c>
    </row>
    <row r="9" spans="1:38" ht="18">
      <c r="A9" s="69">
        <v>6</v>
      </c>
      <c r="B9" s="76" t="s">
        <v>45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17">
        <f t="shared" si="0"/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7">
        <f t="shared" si="1"/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104">
        <f t="shared" si="2"/>
        <v>0</v>
      </c>
      <c r="AJ9" s="55"/>
      <c r="AK9" s="48">
        <f t="shared" si="4"/>
        <v>1</v>
      </c>
      <c r="AL9" s="66">
        <f t="shared" si="3"/>
        <v>0</v>
      </c>
    </row>
    <row r="10" spans="1:38" ht="18">
      <c r="A10" s="69">
        <v>7</v>
      </c>
      <c r="B10" s="88" t="s">
        <v>33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17">
        <f t="shared" si="0"/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17">
        <f t="shared" si="1"/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104">
        <f t="shared" si="2"/>
        <v>0</v>
      </c>
      <c r="AJ10" s="55"/>
      <c r="AK10" s="48">
        <f t="shared" si="4"/>
        <v>1</v>
      </c>
      <c r="AL10" s="66">
        <f t="shared" si="3"/>
        <v>0</v>
      </c>
    </row>
    <row r="11" spans="1:38" ht="18">
      <c r="A11" s="70">
        <v>8</v>
      </c>
      <c r="B11" s="102" t="s">
        <v>31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17">
        <f t="shared" si="0"/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17">
        <f t="shared" si="1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104">
        <f t="shared" si="2"/>
        <v>0</v>
      </c>
      <c r="AJ11" s="55"/>
      <c r="AK11" s="48">
        <f t="shared" si="4"/>
        <v>1</v>
      </c>
      <c r="AL11" s="66">
        <f t="shared" si="3"/>
        <v>0</v>
      </c>
    </row>
    <row r="12" spans="1:38" ht="18">
      <c r="A12" s="69">
        <v>9</v>
      </c>
      <c r="B12" s="88" t="s">
        <v>44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17">
        <f t="shared" si="0"/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17">
        <f t="shared" si="1"/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104">
        <f t="shared" si="2"/>
        <v>0</v>
      </c>
      <c r="AJ12" s="55"/>
      <c r="AK12" s="48">
        <f t="shared" si="4"/>
        <v>1</v>
      </c>
      <c r="AL12" s="66">
        <f t="shared" si="3"/>
        <v>0</v>
      </c>
    </row>
    <row r="13" spans="1:38" ht="18">
      <c r="A13" s="69">
        <v>10</v>
      </c>
      <c r="B13" s="76" t="s">
        <v>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17">
        <f t="shared" si="0"/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17">
        <f t="shared" si="1"/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104">
        <f t="shared" si="2"/>
        <v>0</v>
      </c>
      <c r="AJ13" s="55"/>
      <c r="AK13" s="48">
        <f t="shared" si="4"/>
        <v>1</v>
      </c>
      <c r="AL13" s="66">
        <f t="shared" si="3"/>
        <v>0</v>
      </c>
    </row>
    <row r="14" spans="1:38" ht="18">
      <c r="A14" s="69">
        <v>11</v>
      </c>
      <c r="B14" s="88" t="s">
        <v>8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17">
        <f t="shared" si="0"/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17">
        <f t="shared" si="1"/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104">
        <f t="shared" si="2"/>
        <v>0</v>
      </c>
      <c r="AJ14" s="55"/>
      <c r="AK14" s="48">
        <f t="shared" si="4"/>
        <v>1</v>
      </c>
      <c r="AL14" s="66">
        <f t="shared" si="3"/>
        <v>0</v>
      </c>
    </row>
    <row r="15" spans="1:38" ht="18">
      <c r="A15" s="69">
        <v>12</v>
      </c>
      <c r="B15" s="76" t="s">
        <v>18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17">
        <f t="shared" si="0"/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17">
        <f t="shared" si="1"/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104">
        <f t="shared" si="2"/>
        <v>0</v>
      </c>
      <c r="AJ15" s="55"/>
      <c r="AK15" s="48">
        <f t="shared" si="4"/>
        <v>1</v>
      </c>
      <c r="AL15" s="66">
        <f t="shared" si="3"/>
        <v>0</v>
      </c>
    </row>
    <row r="16" spans="1:38" ht="18">
      <c r="A16" s="69">
        <v>13</v>
      </c>
      <c r="B16" s="100" t="s">
        <v>11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17">
        <f t="shared" si="0"/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17">
        <f t="shared" si="1"/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104">
        <f t="shared" si="2"/>
        <v>0</v>
      </c>
      <c r="AJ16" s="71"/>
      <c r="AK16" s="48">
        <f t="shared" si="4"/>
        <v>1</v>
      </c>
      <c r="AL16" s="72">
        <f t="shared" si="3"/>
        <v>0</v>
      </c>
    </row>
    <row r="17" spans="1:38" ht="18">
      <c r="A17" s="74">
        <v>14</v>
      </c>
      <c r="B17" s="76" t="s">
        <v>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17">
        <f t="shared" si="0"/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17">
        <f t="shared" si="1"/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104">
        <f t="shared" si="2"/>
        <v>0</v>
      </c>
      <c r="AJ17" s="55"/>
      <c r="AK17" s="48">
        <f t="shared" si="4"/>
        <v>1</v>
      </c>
      <c r="AL17" s="66">
        <f t="shared" si="3"/>
        <v>0</v>
      </c>
    </row>
    <row r="18" spans="1:38" ht="18">
      <c r="A18" s="74">
        <v>15</v>
      </c>
      <c r="B18" s="88" t="s">
        <v>26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17">
        <f t="shared" si="0"/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17">
        <f t="shared" si="1"/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104">
        <f t="shared" si="2"/>
        <v>0</v>
      </c>
      <c r="AJ18" s="55"/>
      <c r="AK18" s="48">
        <f t="shared" si="4"/>
        <v>1</v>
      </c>
      <c r="AL18" s="66">
        <f t="shared" si="3"/>
        <v>0</v>
      </c>
    </row>
    <row r="19" spans="1:38" ht="18">
      <c r="A19" s="74">
        <v>16</v>
      </c>
      <c r="B19" s="7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17">
        <f t="shared" si="0"/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17">
        <f t="shared" si="1"/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104">
        <f t="shared" si="2"/>
        <v>0</v>
      </c>
      <c r="AJ19" s="55"/>
      <c r="AK19" s="48">
        <f t="shared" si="4"/>
        <v>1</v>
      </c>
      <c r="AL19" s="66">
        <f t="shared" si="3"/>
        <v>0</v>
      </c>
    </row>
    <row r="20" spans="1:38" ht="18">
      <c r="A20" s="110">
        <v>17</v>
      </c>
      <c r="B20" s="111" t="s">
        <v>42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7">
        <f t="shared" si="0"/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7">
        <f t="shared" si="1"/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04">
        <f t="shared" si="2"/>
        <v>0</v>
      </c>
      <c r="AJ20" s="55"/>
      <c r="AK20" s="48">
        <f t="shared" si="4"/>
        <v>1</v>
      </c>
      <c r="AL20" s="66">
        <f t="shared" si="3"/>
        <v>0</v>
      </c>
    </row>
    <row r="21" spans="1:38" ht="18.75" thickBot="1">
      <c r="A21" s="74">
        <v>18</v>
      </c>
      <c r="B21" s="75" t="s">
        <v>43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17">
        <f t="shared" si="0"/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17">
        <f t="shared" si="1"/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104">
        <f t="shared" si="2"/>
        <v>0</v>
      </c>
      <c r="AJ21" s="55"/>
      <c r="AK21" s="48">
        <f t="shared" si="4"/>
        <v>1</v>
      </c>
      <c r="AL21" s="66">
        <f t="shared" si="3"/>
        <v>0</v>
      </c>
    </row>
    <row r="22" spans="2:38" ht="18.75" thickBot="1">
      <c r="B22" s="25" t="s">
        <v>34</v>
      </c>
      <c r="C22" s="73">
        <f aca="true" t="shared" si="5" ref="C22:L22">SUM(C4:C19)</f>
        <v>0</v>
      </c>
      <c r="D22" s="73">
        <f t="shared" si="5"/>
        <v>0</v>
      </c>
      <c r="E22" s="73">
        <f t="shared" si="5"/>
        <v>0</v>
      </c>
      <c r="F22" s="73">
        <f t="shared" si="5"/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 t="s">
        <v>16</v>
      </c>
      <c r="N22" s="73">
        <f aca="true" t="shared" si="6" ref="N22:W22">SUM(N4:N19)</f>
        <v>0</v>
      </c>
      <c r="O22" s="73">
        <f t="shared" si="6"/>
        <v>0</v>
      </c>
      <c r="P22" s="73">
        <f t="shared" si="6"/>
        <v>0</v>
      </c>
      <c r="Q22" s="73">
        <f t="shared" si="6"/>
        <v>0</v>
      </c>
      <c r="R22" s="73">
        <f t="shared" si="6"/>
        <v>0</v>
      </c>
      <c r="S22" s="73">
        <f t="shared" si="6"/>
        <v>0</v>
      </c>
      <c r="T22" s="73">
        <f t="shared" si="6"/>
        <v>0</v>
      </c>
      <c r="U22" s="73">
        <f t="shared" si="6"/>
        <v>0</v>
      </c>
      <c r="V22" s="73">
        <f t="shared" si="6"/>
        <v>0</v>
      </c>
      <c r="W22" s="73">
        <f t="shared" si="6"/>
        <v>0</v>
      </c>
      <c r="X22" s="73" t="s">
        <v>16</v>
      </c>
      <c r="Y22" s="73">
        <f aca="true" t="shared" si="7" ref="Y22:AH22">SUM(Y4:Y19)</f>
        <v>0</v>
      </c>
      <c r="Z22" s="73">
        <f t="shared" si="7"/>
        <v>0</v>
      </c>
      <c r="AA22" s="73">
        <f t="shared" si="7"/>
        <v>0</v>
      </c>
      <c r="AB22" s="73">
        <f t="shared" si="7"/>
        <v>0</v>
      </c>
      <c r="AC22" s="73">
        <f t="shared" si="7"/>
        <v>0</v>
      </c>
      <c r="AD22" s="73">
        <f t="shared" si="7"/>
        <v>0</v>
      </c>
      <c r="AE22" s="73">
        <f t="shared" si="7"/>
        <v>0</v>
      </c>
      <c r="AF22" s="73">
        <f t="shared" si="7"/>
        <v>0</v>
      </c>
      <c r="AG22" s="73">
        <f t="shared" si="7"/>
        <v>0</v>
      </c>
      <c r="AH22" s="73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05" t="s">
        <v>46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/>
  <mergeCells count="1">
    <mergeCell ref="D24:A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24"/>
  <sheetViews>
    <sheetView zoomScale="120" zoomScaleNormal="120" zoomScalePageLayoutView="0" workbookViewId="0" topLeftCell="A1">
      <selection activeCell="D24" sqref="D24:AB24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6" width="2.8515625" style="0" bestFit="1" customWidth="1"/>
    <col min="7" max="7" width="2.7109375" style="0" customWidth="1"/>
    <col min="8" max="10" width="2.8515625" style="0" bestFit="1" customWidth="1"/>
    <col min="11" max="11" width="3.140625" style="0" customWidth="1"/>
    <col min="12" max="12" width="3.421875" style="0" customWidth="1"/>
    <col min="13" max="13" width="6.7109375" style="0" customWidth="1"/>
    <col min="14" max="14" width="3.8515625" style="0" bestFit="1" customWidth="1"/>
    <col min="15" max="15" width="3.421875" style="0" customWidth="1"/>
    <col min="16" max="16" width="3.8515625" style="0" customWidth="1"/>
    <col min="17" max="17" width="3.7109375" style="0" customWidth="1"/>
    <col min="18" max="18" width="4.00390625" style="0" customWidth="1"/>
    <col min="19" max="19" width="3.7109375" style="0" customWidth="1"/>
    <col min="20" max="20" width="3.57421875" style="0" customWidth="1"/>
    <col min="21" max="21" width="3.7109375" style="0" customWidth="1"/>
    <col min="22" max="23" width="3.8515625" style="0" bestFit="1" customWidth="1"/>
    <col min="24" max="24" width="7.28125" style="0" customWidth="1"/>
    <col min="25" max="25" width="3.8515625" style="0" customWidth="1"/>
    <col min="26" max="26" width="3.57421875" style="0" customWidth="1"/>
    <col min="27" max="27" width="4.140625" style="0" bestFit="1" customWidth="1"/>
    <col min="28" max="29" width="3.57421875" style="0" customWidth="1"/>
    <col min="30" max="30" width="3.7109375" style="0" customWidth="1"/>
    <col min="31" max="33" width="3.57421875" style="0" customWidth="1"/>
    <col min="34" max="34" width="3.8515625" style="0" bestFit="1" customWidth="1"/>
    <col min="35" max="35" width="12.140625" style="0" customWidth="1"/>
    <col min="36" max="36" width="11.421875" style="0" bestFit="1" customWidth="1"/>
    <col min="37" max="37" width="8.8515625" style="0" customWidth="1"/>
  </cols>
  <sheetData>
    <row r="2" spans="2:38" ht="20.25">
      <c r="B2" s="34" t="s">
        <v>0</v>
      </c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1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5"/>
      <c r="AA2" s="15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6"/>
    </row>
    <row r="3" spans="1:38" ht="16.5" thickBot="1">
      <c r="A3" s="38"/>
      <c r="B3" s="21"/>
      <c r="C3" s="89">
        <v>1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0">
        <v>8</v>
      </c>
      <c r="K3" s="90">
        <v>9</v>
      </c>
      <c r="L3" s="90">
        <v>10</v>
      </c>
      <c r="M3" s="94" t="s">
        <v>3</v>
      </c>
      <c r="N3" s="95">
        <v>11</v>
      </c>
      <c r="O3" s="95">
        <v>12</v>
      </c>
      <c r="P3" s="95">
        <v>13</v>
      </c>
      <c r="Q3" s="95">
        <v>14</v>
      </c>
      <c r="R3" s="95">
        <v>15</v>
      </c>
      <c r="S3" s="95">
        <v>16</v>
      </c>
      <c r="T3" s="95">
        <v>17</v>
      </c>
      <c r="U3" s="95">
        <v>18</v>
      </c>
      <c r="V3" s="95">
        <v>19</v>
      </c>
      <c r="W3" s="95">
        <v>20</v>
      </c>
      <c r="X3" s="96" t="s">
        <v>3</v>
      </c>
      <c r="Y3" s="97">
        <v>21</v>
      </c>
      <c r="Z3" s="97">
        <v>22</v>
      </c>
      <c r="AA3" s="97">
        <v>23</v>
      </c>
      <c r="AB3" s="97">
        <v>24</v>
      </c>
      <c r="AC3" s="97">
        <v>25</v>
      </c>
      <c r="AD3" s="97">
        <v>26</v>
      </c>
      <c r="AE3" s="97">
        <v>27</v>
      </c>
      <c r="AF3" s="97">
        <v>28</v>
      </c>
      <c r="AG3" s="97">
        <v>29</v>
      </c>
      <c r="AH3" s="98">
        <v>30</v>
      </c>
      <c r="AI3" s="99" t="s">
        <v>14</v>
      </c>
      <c r="AJ3" s="54" t="s">
        <v>29</v>
      </c>
      <c r="AK3" s="47" t="s">
        <v>15</v>
      </c>
      <c r="AL3" s="65" t="s">
        <v>28</v>
      </c>
    </row>
    <row r="4" spans="1:38" ht="18">
      <c r="A4" s="68">
        <v>1</v>
      </c>
      <c r="B4" s="101" t="s">
        <v>30</v>
      </c>
      <c r="C4" s="77">
        <v>0</v>
      </c>
      <c r="D4" s="78">
        <v>0</v>
      </c>
      <c r="E4" s="78">
        <v>0</v>
      </c>
      <c r="F4" s="78">
        <v>0</v>
      </c>
      <c r="G4" s="79">
        <v>0</v>
      </c>
      <c r="H4" s="77">
        <v>0</v>
      </c>
      <c r="I4" s="78">
        <v>0</v>
      </c>
      <c r="J4" s="78">
        <v>0</v>
      </c>
      <c r="K4" s="78">
        <v>0</v>
      </c>
      <c r="L4" s="79">
        <v>0</v>
      </c>
      <c r="M4" s="17">
        <f aca="true" t="shared" si="0" ref="M4:M21">SUM(C4:L4)</f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17">
        <f aca="true" t="shared" si="1" ref="X4:X21">SUM(N4:W4)+M4</f>
        <v>0</v>
      </c>
      <c r="Y4" s="77">
        <v>0</v>
      </c>
      <c r="Z4" s="77">
        <v>0</v>
      </c>
      <c r="AA4" s="77">
        <v>0</v>
      </c>
      <c r="AB4" s="77">
        <v>0</v>
      </c>
      <c r="AC4" s="77">
        <v>0</v>
      </c>
      <c r="AD4" s="77">
        <v>0</v>
      </c>
      <c r="AE4" s="77">
        <v>0</v>
      </c>
      <c r="AF4" s="77">
        <v>0</v>
      </c>
      <c r="AG4" s="77">
        <v>0</v>
      </c>
      <c r="AH4" s="77">
        <v>0</v>
      </c>
      <c r="AI4" s="104">
        <f aca="true" t="shared" si="2" ref="AI4:AI21">SUM(Y4:AH4)+X4</f>
        <v>0</v>
      </c>
      <c r="AJ4" s="55"/>
      <c r="AK4" s="48">
        <f>RANK(AI4,AI$4:AI$21,0)</f>
        <v>1</v>
      </c>
      <c r="AL4" s="66">
        <f aca="true" t="shared" si="3" ref="AL4:AL21">AI4*100/60</f>
        <v>0</v>
      </c>
    </row>
    <row r="5" spans="1:38" ht="18">
      <c r="A5" s="69">
        <v>2</v>
      </c>
      <c r="B5" s="87" t="s">
        <v>7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17">
        <f t="shared" si="0"/>
        <v>0</v>
      </c>
      <c r="N5" s="80">
        <v>0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17">
        <f t="shared" si="1"/>
        <v>0</v>
      </c>
      <c r="Y5" s="80">
        <v>0</v>
      </c>
      <c r="Z5" s="80">
        <v>0</v>
      </c>
      <c r="AA5" s="80">
        <v>0</v>
      </c>
      <c r="AB5" s="80">
        <v>0</v>
      </c>
      <c r="AC5" s="80">
        <v>0</v>
      </c>
      <c r="AD5" s="80">
        <v>0</v>
      </c>
      <c r="AE5" s="80">
        <v>0</v>
      </c>
      <c r="AF5" s="80">
        <v>0</v>
      </c>
      <c r="AG5" s="80">
        <v>0</v>
      </c>
      <c r="AH5" s="80">
        <v>0</v>
      </c>
      <c r="AI5" s="104">
        <f t="shared" si="2"/>
        <v>0</v>
      </c>
      <c r="AJ5" s="55"/>
      <c r="AK5" s="48">
        <f aca="true" t="shared" si="4" ref="AK5:AK21">RANK(AI5,AI$4:AI$21,0)</f>
        <v>1</v>
      </c>
      <c r="AL5" s="66">
        <f t="shared" si="3"/>
        <v>0</v>
      </c>
    </row>
    <row r="6" spans="1:38" ht="18">
      <c r="A6" s="69">
        <v>3</v>
      </c>
      <c r="B6" s="88" t="s">
        <v>32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17">
        <f t="shared" si="0"/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17">
        <f t="shared" si="1"/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104">
        <f t="shared" si="2"/>
        <v>0</v>
      </c>
      <c r="AJ6" s="55"/>
      <c r="AK6" s="48">
        <f t="shared" si="4"/>
        <v>1</v>
      </c>
      <c r="AL6" s="66">
        <f t="shared" si="3"/>
        <v>0</v>
      </c>
    </row>
    <row r="7" spans="1:38" ht="18">
      <c r="A7" s="69">
        <v>4</v>
      </c>
      <c r="B7" s="76" t="s">
        <v>35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17">
        <f t="shared" si="0"/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17">
        <f t="shared" si="1"/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104">
        <f t="shared" si="2"/>
        <v>0</v>
      </c>
      <c r="AJ7" s="55"/>
      <c r="AK7" s="48">
        <f t="shared" si="4"/>
        <v>1</v>
      </c>
      <c r="AL7" s="66">
        <f t="shared" si="3"/>
        <v>0</v>
      </c>
    </row>
    <row r="8" spans="1:38" ht="18">
      <c r="A8" s="69">
        <v>5</v>
      </c>
      <c r="B8" s="88" t="s">
        <v>10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17">
        <f t="shared" si="0"/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17">
        <f t="shared" si="1"/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104">
        <f t="shared" si="2"/>
        <v>0</v>
      </c>
      <c r="AJ8" s="55"/>
      <c r="AK8" s="48">
        <f t="shared" si="4"/>
        <v>1</v>
      </c>
      <c r="AL8" s="66">
        <f t="shared" si="3"/>
        <v>0</v>
      </c>
    </row>
    <row r="9" spans="1:38" ht="18">
      <c r="A9" s="69">
        <v>6</v>
      </c>
      <c r="B9" s="76" t="s">
        <v>45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17">
        <f t="shared" si="0"/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7">
        <f t="shared" si="1"/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104">
        <f t="shared" si="2"/>
        <v>0</v>
      </c>
      <c r="AJ9" s="55"/>
      <c r="AK9" s="48">
        <f t="shared" si="4"/>
        <v>1</v>
      </c>
      <c r="AL9" s="66">
        <f t="shared" si="3"/>
        <v>0</v>
      </c>
    </row>
    <row r="10" spans="1:38" ht="18">
      <c r="A10" s="69">
        <v>7</v>
      </c>
      <c r="B10" s="88" t="s">
        <v>33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17">
        <f t="shared" si="0"/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17">
        <f t="shared" si="1"/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104">
        <f t="shared" si="2"/>
        <v>0</v>
      </c>
      <c r="AJ10" s="55"/>
      <c r="AK10" s="48">
        <f t="shared" si="4"/>
        <v>1</v>
      </c>
      <c r="AL10" s="66">
        <f t="shared" si="3"/>
        <v>0</v>
      </c>
    </row>
    <row r="11" spans="1:38" ht="18">
      <c r="A11" s="70">
        <v>8</v>
      </c>
      <c r="B11" s="102" t="s">
        <v>31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17">
        <f t="shared" si="0"/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17">
        <f t="shared" si="1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104">
        <f t="shared" si="2"/>
        <v>0</v>
      </c>
      <c r="AJ11" s="55"/>
      <c r="AK11" s="48">
        <f t="shared" si="4"/>
        <v>1</v>
      </c>
      <c r="AL11" s="66">
        <f t="shared" si="3"/>
        <v>0</v>
      </c>
    </row>
    <row r="12" spans="1:38" ht="18">
      <c r="A12" s="69">
        <v>9</v>
      </c>
      <c r="B12" s="88" t="s">
        <v>44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17">
        <f t="shared" si="0"/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17">
        <f t="shared" si="1"/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104">
        <f t="shared" si="2"/>
        <v>0</v>
      </c>
      <c r="AJ12" s="55"/>
      <c r="AK12" s="48">
        <f t="shared" si="4"/>
        <v>1</v>
      </c>
      <c r="AL12" s="66">
        <f t="shared" si="3"/>
        <v>0</v>
      </c>
    </row>
    <row r="13" spans="1:38" ht="18">
      <c r="A13" s="69">
        <v>10</v>
      </c>
      <c r="B13" s="76" t="s">
        <v>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17">
        <f t="shared" si="0"/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17">
        <f t="shared" si="1"/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104">
        <f t="shared" si="2"/>
        <v>0</v>
      </c>
      <c r="AJ13" s="55"/>
      <c r="AK13" s="48">
        <f t="shared" si="4"/>
        <v>1</v>
      </c>
      <c r="AL13" s="66">
        <f t="shared" si="3"/>
        <v>0</v>
      </c>
    </row>
    <row r="14" spans="1:38" ht="18">
      <c r="A14" s="69">
        <v>11</v>
      </c>
      <c r="B14" s="88" t="s">
        <v>8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17">
        <f t="shared" si="0"/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17">
        <f t="shared" si="1"/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104">
        <f t="shared" si="2"/>
        <v>0</v>
      </c>
      <c r="AJ14" s="55"/>
      <c r="AK14" s="48">
        <f t="shared" si="4"/>
        <v>1</v>
      </c>
      <c r="AL14" s="66">
        <f t="shared" si="3"/>
        <v>0</v>
      </c>
    </row>
    <row r="15" spans="1:38" ht="18">
      <c r="A15" s="69">
        <v>12</v>
      </c>
      <c r="B15" s="76" t="s">
        <v>18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17">
        <f t="shared" si="0"/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17">
        <f t="shared" si="1"/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104">
        <f t="shared" si="2"/>
        <v>0</v>
      </c>
      <c r="AJ15" s="55"/>
      <c r="AK15" s="48">
        <f t="shared" si="4"/>
        <v>1</v>
      </c>
      <c r="AL15" s="66">
        <f t="shared" si="3"/>
        <v>0</v>
      </c>
    </row>
    <row r="16" spans="1:38" ht="18">
      <c r="A16" s="69">
        <v>13</v>
      </c>
      <c r="B16" s="100" t="s">
        <v>11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17">
        <f t="shared" si="0"/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17">
        <f t="shared" si="1"/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104">
        <f t="shared" si="2"/>
        <v>0</v>
      </c>
      <c r="AJ16" s="71"/>
      <c r="AK16" s="48">
        <f t="shared" si="4"/>
        <v>1</v>
      </c>
      <c r="AL16" s="72">
        <f t="shared" si="3"/>
        <v>0</v>
      </c>
    </row>
    <row r="17" spans="1:38" ht="18">
      <c r="A17" s="74">
        <v>14</v>
      </c>
      <c r="B17" s="76" t="s">
        <v>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17">
        <f t="shared" si="0"/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17">
        <f t="shared" si="1"/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104">
        <f t="shared" si="2"/>
        <v>0</v>
      </c>
      <c r="AJ17" s="55"/>
      <c r="AK17" s="48">
        <f t="shared" si="4"/>
        <v>1</v>
      </c>
      <c r="AL17" s="66">
        <f t="shared" si="3"/>
        <v>0</v>
      </c>
    </row>
    <row r="18" spans="1:38" ht="18">
      <c r="A18" s="74">
        <v>15</v>
      </c>
      <c r="B18" s="88" t="s">
        <v>26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17">
        <f t="shared" si="0"/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17">
        <f t="shared" si="1"/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104">
        <f t="shared" si="2"/>
        <v>0</v>
      </c>
      <c r="AJ18" s="55"/>
      <c r="AK18" s="48">
        <f t="shared" si="4"/>
        <v>1</v>
      </c>
      <c r="AL18" s="66">
        <f t="shared" si="3"/>
        <v>0</v>
      </c>
    </row>
    <row r="19" spans="1:38" ht="18">
      <c r="A19" s="74">
        <v>16</v>
      </c>
      <c r="B19" s="7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17">
        <f t="shared" si="0"/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17">
        <f t="shared" si="1"/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104">
        <f t="shared" si="2"/>
        <v>0</v>
      </c>
      <c r="AJ19" s="55"/>
      <c r="AK19" s="48">
        <f t="shared" si="4"/>
        <v>1</v>
      </c>
      <c r="AL19" s="66">
        <f t="shared" si="3"/>
        <v>0</v>
      </c>
    </row>
    <row r="20" spans="1:38" ht="18">
      <c r="A20" s="110">
        <v>17</v>
      </c>
      <c r="B20" s="111" t="s">
        <v>42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7">
        <f t="shared" si="0"/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7">
        <f t="shared" si="1"/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04">
        <f t="shared" si="2"/>
        <v>0</v>
      </c>
      <c r="AJ20" s="55"/>
      <c r="AK20" s="48">
        <f t="shared" si="4"/>
        <v>1</v>
      </c>
      <c r="AL20" s="66">
        <f t="shared" si="3"/>
        <v>0</v>
      </c>
    </row>
    <row r="21" spans="1:38" ht="18.75" thickBot="1">
      <c r="A21" s="74">
        <v>18</v>
      </c>
      <c r="B21" s="75" t="s">
        <v>43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17">
        <f t="shared" si="0"/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17">
        <f t="shared" si="1"/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104">
        <f t="shared" si="2"/>
        <v>0</v>
      </c>
      <c r="AJ21" s="55"/>
      <c r="AK21" s="48">
        <f t="shared" si="4"/>
        <v>1</v>
      </c>
      <c r="AL21" s="66">
        <f t="shared" si="3"/>
        <v>0</v>
      </c>
    </row>
    <row r="22" spans="2:38" ht="18.75" thickBot="1">
      <c r="B22" s="25" t="s">
        <v>34</v>
      </c>
      <c r="C22" s="73">
        <f aca="true" t="shared" si="5" ref="C22:L22">SUM(C4:C19)</f>
        <v>0</v>
      </c>
      <c r="D22" s="73">
        <f t="shared" si="5"/>
        <v>0</v>
      </c>
      <c r="E22" s="73">
        <f t="shared" si="5"/>
        <v>0</v>
      </c>
      <c r="F22" s="73">
        <f t="shared" si="5"/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 t="s">
        <v>16</v>
      </c>
      <c r="N22" s="73">
        <f aca="true" t="shared" si="6" ref="N22:W22">SUM(N4:N19)</f>
        <v>0</v>
      </c>
      <c r="O22" s="73">
        <f t="shared" si="6"/>
        <v>0</v>
      </c>
      <c r="P22" s="73">
        <f t="shared" si="6"/>
        <v>0</v>
      </c>
      <c r="Q22" s="73">
        <f t="shared" si="6"/>
        <v>0</v>
      </c>
      <c r="R22" s="73">
        <f t="shared" si="6"/>
        <v>0</v>
      </c>
      <c r="S22" s="73">
        <f t="shared" si="6"/>
        <v>0</v>
      </c>
      <c r="T22" s="73">
        <f t="shared" si="6"/>
        <v>0</v>
      </c>
      <c r="U22" s="73">
        <f t="shared" si="6"/>
        <v>0</v>
      </c>
      <c r="V22" s="73">
        <f t="shared" si="6"/>
        <v>0</v>
      </c>
      <c r="W22" s="73">
        <f t="shared" si="6"/>
        <v>0</v>
      </c>
      <c r="X22" s="73" t="s">
        <v>16</v>
      </c>
      <c r="Y22" s="73">
        <f aca="true" t="shared" si="7" ref="Y22:AH22">SUM(Y4:Y19)</f>
        <v>0</v>
      </c>
      <c r="Z22" s="73">
        <f t="shared" si="7"/>
        <v>0</v>
      </c>
      <c r="AA22" s="73">
        <f t="shared" si="7"/>
        <v>0</v>
      </c>
      <c r="AB22" s="73">
        <f t="shared" si="7"/>
        <v>0</v>
      </c>
      <c r="AC22" s="73">
        <f t="shared" si="7"/>
        <v>0</v>
      </c>
      <c r="AD22" s="73">
        <f t="shared" si="7"/>
        <v>0</v>
      </c>
      <c r="AE22" s="73">
        <f t="shared" si="7"/>
        <v>0</v>
      </c>
      <c r="AF22" s="73">
        <f t="shared" si="7"/>
        <v>0</v>
      </c>
      <c r="AG22" s="73">
        <f t="shared" si="7"/>
        <v>0</v>
      </c>
      <c r="AH22" s="73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05" t="s">
        <v>46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/>
  <mergeCells count="1">
    <mergeCell ref="D24:AB2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24"/>
  <sheetViews>
    <sheetView zoomScale="120" zoomScaleNormal="120" zoomScalePageLayoutView="0" workbookViewId="0" topLeftCell="A1">
      <pane xSplit="1" topLeftCell="B1" activePane="topRight" state="frozen"/>
      <selection pane="topLeft" activeCell="A2" sqref="A2"/>
      <selection pane="topRight" activeCell="H26" sqref="H26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4.57421875" style="0" customWidth="1"/>
    <col min="4" max="4" width="5.57421875" style="0" customWidth="1"/>
    <col min="5" max="5" width="4.140625" style="0" customWidth="1"/>
    <col min="6" max="6" width="4.28125" style="0" customWidth="1"/>
    <col min="7" max="7" width="4.140625" style="0" customWidth="1"/>
    <col min="8" max="9" width="3.8515625" style="0" customWidth="1"/>
    <col min="10" max="10" width="5.00390625" style="0" customWidth="1"/>
    <col min="11" max="11" width="3.8515625" style="0" bestFit="1" customWidth="1"/>
    <col min="12" max="12" width="5.421875" style="0" bestFit="1" customWidth="1"/>
    <col min="13" max="13" width="5.421875" style="0" customWidth="1"/>
    <col min="14" max="21" width="3.8515625" style="0" bestFit="1" customWidth="1"/>
    <col min="22" max="22" width="3.8515625" style="0" customWidth="1"/>
    <col min="23" max="23" width="3.8515625" style="0" bestFit="1" customWidth="1"/>
    <col min="24" max="24" width="6.00390625" style="0" hidden="1" customWidth="1"/>
    <col min="25" max="34" width="3.8515625" style="0" hidden="1" customWidth="1"/>
    <col min="35" max="35" width="15.140625" style="0" customWidth="1"/>
    <col min="36" max="36" width="11.421875" style="0" bestFit="1" customWidth="1"/>
    <col min="37" max="37" width="10.28125" style="0" bestFit="1" customWidth="1"/>
  </cols>
  <sheetData>
    <row r="2" spans="2:38" ht="20.25">
      <c r="B2" s="34" t="s">
        <v>0</v>
      </c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1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5"/>
      <c r="AA2" s="15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6"/>
    </row>
    <row r="3" spans="1:38" ht="16.5" thickBot="1">
      <c r="A3" s="38"/>
      <c r="B3" s="21"/>
      <c r="C3" s="89">
        <v>1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0">
        <v>8</v>
      </c>
      <c r="K3" s="90">
        <v>9</v>
      </c>
      <c r="L3" s="90">
        <v>10</v>
      </c>
      <c r="M3" s="94" t="s">
        <v>3</v>
      </c>
      <c r="N3" s="95">
        <v>11</v>
      </c>
      <c r="O3" s="95">
        <v>12</v>
      </c>
      <c r="P3" s="95">
        <v>13</v>
      </c>
      <c r="Q3" s="95">
        <v>14</v>
      </c>
      <c r="R3" s="95">
        <v>15</v>
      </c>
      <c r="S3" s="95">
        <v>16</v>
      </c>
      <c r="T3" s="95">
        <v>17</v>
      </c>
      <c r="U3" s="95">
        <v>18</v>
      </c>
      <c r="V3" s="95">
        <v>19</v>
      </c>
      <c r="W3" s="95">
        <v>20</v>
      </c>
      <c r="X3" s="96" t="s">
        <v>3</v>
      </c>
      <c r="Y3" s="97">
        <v>21</v>
      </c>
      <c r="Z3" s="97">
        <v>22</v>
      </c>
      <c r="AA3" s="97">
        <v>23</v>
      </c>
      <c r="AB3" s="97">
        <v>24</v>
      </c>
      <c r="AC3" s="97">
        <v>25</v>
      </c>
      <c r="AD3" s="97">
        <v>26</v>
      </c>
      <c r="AE3" s="97">
        <v>27</v>
      </c>
      <c r="AF3" s="97">
        <v>28</v>
      </c>
      <c r="AG3" s="97">
        <v>29</v>
      </c>
      <c r="AH3" s="98">
        <v>30</v>
      </c>
      <c r="AI3" s="99" t="s">
        <v>14</v>
      </c>
      <c r="AJ3" s="54" t="s">
        <v>29</v>
      </c>
      <c r="AK3" s="47" t="s">
        <v>15</v>
      </c>
      <c r="AL3" s="65" t="s">
        <v>28</v>
      </c>
    </row>
    <row r="4" spans="1:38" ht="18">
      <c r="A4" s="68">
        <v>1</v>
      </c>
      <c r="B4" s="101" t="s">
        <v>30</v>
      </c>
      <c r="C4" s="77">
        <v>0</v>
      </c>
      <c r="D4" s="78">
        <v>0</v>
      </c>
      <c r="E4" s="78">
        <v>0</v>
      </c>
      <c r="F4" s="78">
        <v>0</v>
      </c>
      <c r="G4" s="79">
        <v>0</v>
      </c>
      <c r="H4" s="77">
        <v>0</v>
      </c>
      <c r="I4" s="78">
        <v>0</v>
      </c>
      <c r="J4" s="78">
        <v>0</v>
      </c>
      <c r="K4" s="78">
        <v>0</v>
      </c>
      <c r="L4" s="79">
        <v>0</v>
      </c>
      <c r="M4" s="17">
        <f aca="true" t="shared" si="0" ref="M4:M21">SUM(C4:L4)</f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17">
        <f aca="true" t="shared" si="1" ref="X4:X21">SUM(N4:W4)+M4</f>
        <v>0</v>
      </c>
      <c r="Y4" s="77">
        <v>0</v>
      </c>
      <c r="Z4" s="77">
        <v>0</v>
      </c>
      <c r="AA4" s="77">
        <v>0</v>
      </c>
      <c r="AB4" s="77">
        <v>0</v>
      </c>
      <c r="AC4" s="77">
        <v>0</v>
      </c>
      <c r="AD4" s="77">
        <v>0</v>
      </c>
      <c r="AE4" s="77">
        <v>0</v>
      </c>
      <c r="AF4" s="77">
        <v>0</v>
      </c>
      <c r="AG4" s="77">
        <v>0</v>
      </c>
      <c r="AH4" s="77">
        <v>0</v>
      </c>
      <c r="AI4" s="104">
        <f aca="true" t="shared" si="2" ref="AI4:AI21">SUM(Y4:AH4)+X4</f>
        <v>0</v>
      </c>
      <c r="AJ4" s="55"/>
      <c r="AK4" s="48">
        <f>RANK(AI4,AI$4:AI$21,0)</f>
        <v>1</v>
      </c>
      <c r="AL4" s="66">
        <f aca="true" t="shared" si="3" ref="AL4:AL21">AI4*100/60</f>
        <v>0</v>
      </c>
    </row>
    <row r="5" spans="1:38" ht="18">
      <c r="A5" s="69">
        <v>2</v>
      </c>
      <c r="B5" s="87" t="s">
        <v>7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17">
        <f t="shared" si="0"/>
        <v>0</v>
      </c>
      <c r="N5" s="80">
        <v>0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17">
        <f t="shared" si="1"/>
        <v>0</v>
      </c>
      <c r="Y5" s="80">
        <v>0</v>
      </c>
      <c r="Z5" s="80">
        <v>0</v>
      </c>
      <c r="AA5" s="80">
        <v>0</v>
      </c>
      <c r="AB5" s="80">
        <v>0</v>
      </c>
      <c r="AC5" s="80">
        <v>0</v>
      </c>
      <c r="AD5" s="80">
        <v>0</v>
      </c>
      <c r="AE5" s="80">
        <v>0</v>
      </c>
      <c r="AF5" s="80">
        <v>0</v>
      </c>
      <c r="AG5" s="80">
        <v>0</v>
      </c>
      <c r="AH5" s="80">
        <v>0</v>
      </c>
      <c r="AI5" s="104">
        <f t="shared" si="2"/>
        <v>0</v>
      </c>
      <c r="AJ5" s="55"/>
      <c r="AK5" s="48">
        <f aca="true" t="shared" si="4" ref="AK5:AK21">RANK(AI5,AI$4:AI$21,0)</f>
        <v>1</v>
      </c>
      <c r="AL5" s="66">
        <f t="shared" si="3"/>
        <v>0</v>
      </c>
    </row>
    <row r="6" spans="1:38" s="46" customFormat="1" ht="18">
      <c r="A6" s="69">
        <v>3</v>
      </c>
      <c r="B6" s="88" t="s">
        <v>32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17">
        <f t="shared" si="0"/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17">
        <f t="shared" si="1"/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104">
        <f t="shared" si="2"/>
        <v>0</v>
      </c>
      <c r="AJ6" s="55"/>
      <c r="AK6" s="48">
        <f t="shared" si="4"/>
        <v>1</v>
      </c>
      <c r="AL6" s="66">
        <f t="shared" si="3"/>
        <v>0</v>
      </c>
    </row>
    <row r="7" spans="1:38" ht="18">
      <c r="A7" s="69">
        <v>4</v>
      </c>
      <c r="B7" s="76" t="s">
        <v>35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17">
        <f t="shared" si="0"/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17">
        <f t="shared" si="1"/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104">
        <f t="shared" si="2"/>
        <v>0</v>
      </c>
      <c r="AJ7" s="55"/>
      <c r="AK7" s="48">
        <f t="shared" si="4"/>
        <v>1</v>
      </c>
      <c r="AL7" s="66">
        <f t="shared" si="3"/>
        <v>0</v>
      </c>
    </row>
    <row r="8" spans="1:38" ht="18">
      <c r="A8" s="69">
        <v>5</v>
      </c>
      <c r="B8" s="88" t="s">
        <v>10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17">
        <f t="shared" si="0"/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17">
        <f t="shared" si="1"/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104">
        <f t="shared" si="2"/>
        <v>0</v>
      </c>
      <c r="AJ8" s="55"/>
      <c r="AK8" s="48">
        <f t="shared" si="4"/>
        <v>1</v>
      </c>
      <c r="AL8" s="66">
        <f t="shared" si="3"/>
        <v>0</v>
      </c>
    </row>
    <row r="9" spans="1:38" ht="18">
      <c r="A9" s="69">
        <v>6</v>
      </c>
      <c r="B9" s="76" t="s">
        <v>45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17">
        <f t="shared" si="0"/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7">
        <f t="shared" si="1"/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104">
        <f t="shared" si="2"/>
        <v>0</v>
      </c>
      <c r="AJ9" s="55"/>
      <c r="AK9" s="48">
        <f t="shared" si="4"/>
        <v>1</v>
      </c>
      <c r="AL9" s="66">
        <f t="shared" si="3"/>
        <v>0</v>
      </c>
    </row>
    <row r="10" spans="1:38" ht="18">
      <c r="A10" s="69">
        <v>7</v>
      </c>
      <c r="B10" s="88" t="s">
        <v>33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17">
        <f t="shared" si="0"/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17">
        <f t="shared" si="1"/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104">
        <f t="shared" si="2"/>
        <v>0</v>
      </c>
      <c r="AJ10" s="55"/>
      <c r="AK10" s="48">
        <f t="shared" si="4"/>
        <v>1</v>
      </c>
      <c r="AL10" s="66">
        <f t="shared" si="3"/>
        <v>0</v>
      </c>
    </row>
    <row r="11" spans="1:38" ht="18">
      <c r="A11" s="70">
        <v>8</v>
      </c>
      <c r="B11" s="102" t="s">
        <v>31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17">
        <f t="shared" si="0"/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17">
        <f t="shared" si="1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104">
        <f t="shared" si="2"/>
        <v>0</v>
      </c>
      <c r="AJ11" s="55"/>
      <c r="AK11" s="48">
        <f t="shared" si="4"/>
        <v>1</v>
      </c>
      <c r="AL11" s="66">
        <f t="shared" si="3"/>
        <v>0</v>
      </c>
    </row>
    <row r="12" spans="1:38" ht="18">
      <c r="A12" s="69">
        <v>9</v>
      </c>
      <c r="B12" s="88" t="s">
        <v>44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17">
        <f t="shared" si="0"/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17">
        <f t="shared" si="1"/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104">
        <f t="shared" si="2"/>
        <v>0</v>
      </c>
      <c r="AJ12" s="55"/>
      <c r="AK12" s="48">
        <f t="shared" si="4"/>
        <v>1</v>
      </c>
      <c r="AL12" s="66">
        <f t="shared" si="3"/>
        <v>0</v>
      </c>
    </row>
    <row r="13" spans="1:38" ht="18">
      <c r="A13" s="69">
        <v>10</v>
      </c>
      <c r="B13" s="76" t="s">
        <v>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17">
        <f t="shared" si="0"/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17">
        <f t="shared" si="1"/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104">
        <f t="shared" si="2"/>
        <v>0</v>
      </c>
      <c r="AJ13" s="55"/>
      <c r="AK13" s="48">
        <f t="shared" si="4"/>
        <v>1</v>
      </c>
      <c r="AL13" s="66">
        <f t="shared" si="3"/>
        <v>0</v>
      </c>
    </row>
    <row r="14" spans="1:38" ht="18">
      <c r="A14" s="69">
        <v>11</v>
      </c>
      <c r="B14" s="88" t="s">
        <v>8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17">
        <f t="shared" si="0"/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17">
        <f t="shared" si="1"/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104">
        <f t="shared" si="2"/>
        <v>0</v>
      </c>
      <c r="AJ14" s="55"/>
      <c r="AK14" s="48">
        <f t="shared" si="4"/>
        <v>1</v>
      </c>
      <c r="AL14" s="66">
        <f t="shared" si="3"/>
        <v>0</v>
      </c>
    </row>
    <row r="15" spans="1:38" ht="18">
      <c r="A15" s="69">
        <v>12</v>
      </c>
      <c r="B15" s="76" t="s">
        <v>18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17">
        <f t="shared" si="0"/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17">
        <f t="shared" si="1"/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104">
        <f t="shared" si="2"/>
        <v>0</v>
      </c>
      <c r="AJ15" s="55"/>
      <c r="AK15" s="48">
        <f t="shared" si="4"/>
        <v>1</v>
      </c>
      <c r="AL15" s="66">
        <f t="shared" si="3"/>
        <v>0</v>
      </c>
    </row>
    <row r="16" spans="1:38" ht="18">
      <c r="A16" s="69">
        <v>13</v>
      </c>
      <c r="B16" s="100" t="s">
        <v>11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17">
        <f t="shared" si="0"/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17">
        <f t="shared" si="1"/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104">
        <f t="shared" si="2"/>
        <v>0</v>
      </c>
      <c r="AJ16" s="71"/>
      <c r="AK16" s="48">
        <f t="shared" si="4"/>
        <v>1</v>
      </c>
      <c r="AL16" s="72">
        <f t="shared" si="3"/>
        <v>0</v>
      </c>
    </row>
    <row r="17" spans="1:38" ht="18">
      <c r="A17" s="74">
        <v>14</v>
      </c>
      <c r="B17" s="76" t="s">
        <v>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17">
        <f t="shared" si="0"/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17">
        <f t="shared" si="1"/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104">
        <f t="shared" si="2"/>
        <v>0</v>
      </c>
      <c r="AJ17" s="55"/>
      <c r="AK17" s="48">
        <f t="shared" si="4"/>
        <v>1</v>
      </c>
      <c r="AL17" s="66">
        <f t="shared" si="3"/>
        <v>0</v>
      </c>
    </row>
    <row r="18" spans="1:38" ht="18">
      <c r="A18" s="74">
        <v>15</v>
      </c>
      <c r="B18" s="88" t="s">
        <v>26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17">
        <f t="shared" si="0"/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17">
        <f t="shared" si="1"/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104">
        <f t="shared" si="2"/>
        <v>0</v>
      </c>
      <c r="AJ18" s="55"/>
      <c r="AK18" s="48">
        <f t="shared" si="4"/>
        <v>1</v>
      </c>
      <c r="AL18" s="66">
        <f t="shared" si="3"/>
        <v>0</v>
      </c>
    </row>
    <row r="19" spans="1:38" ht="18">
      <c r="A19" s="74">
        <v>16</v>
      </c>
      <c r="B19" s="7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17">
        <f t="shared" si="0"/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17">
        <f t="shared" si="1"/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104">
        <f t="shared" si="2"/>
        <v>0</v>
      </c>
      <c r="AJ19" s="55"/>
      <c r="AK19" s="48">
        <f t="shared" si="4"/>
        <v>1</v>
      </c>
      <c r="AL19" s="66">
        <f t="shared" si="3"/>
        <v>0</v>
      </c>
    </row>
    <row r="20" spans="1:38" ht="18">
      <c r="A20" s="110">
        <v>17</v>
      </c>
      <c r="B20" s="111" t="s">
        <v>42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7">
        <f t="shared" si="0"/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7">
        <f t="shared" si="1"/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04">
        <f t="shared" si="2"/>
        <v>0</v>
      </c>
      <c r="AJ20" s="55"/>
      <c r="AK20" s="48">
        <f t="shared" si="4"/>
        <v>1</v>
      </c>
      <c r="AL20" s="66">
        <f t="shared" si="3"/>
        <v>0</v>
      </c>
    </row>
    <row r="21" spans="1:38" ht="18.75" thickBot="1">
      <c r="A21" s="74">
        <v>18</v>
      </c>
      <c r="B21" s="75" t="s">
        <v>43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17">
        <f t="shared" si="0"/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17">
        <f t="shared" si="1"/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104">
        <f t="shared" si="2"/>
        <v>0</v>
      </c>
      <c r="AJ21" s="55"/>
      <c r="AK21" s="48">
        <f t="shared" si="4"/>
        <v>1</v>
      </c>
      <c r="AL21" s="66">
        <f t="shared" si="3"/>
        <v>0</v>
      </c>
    </row>
    <row r="22" spans="2:38" ht="18.75" thickBot="1">
      <c r="B22" s="25" t="s">
        <v>34</v>
      </c>
      <c r="C22" s="73">
        <f aca="true" t="shared" si="5" ref="C22:L22">SUM(C4:C19)</f>
        <v>0</v>
      </c>
      <c r="D22" s="73">
        <f t="shared" si="5"/>
        <v>0</v>
      </c>
      <c r="E22" s="73">
        <f t="shared" si="5"/>
        <v>0</v>
      </c>
      <c r="F22" s="73">
        <f t="shared" si="5"/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 t="s">
        <v>16</v>
      </c>
      <c r="N22" s="73">
        <f aca="true" t="shared" si="6" ref="N22:W22">SUM(N4:N19)</f>
        <v>0</v>
      </c>
      <c r="O22" s="73">
        <f t="shared" si="6"/>
        <v>0</v>
      </c>
      <c r="P22" s="73">
        <f t="shared" si="6"/>
        <v>0</v>
      </c>
      <c r="Q22" s="73">
        <f t="shared" si="6"/>
        <v>0</v>
      </c>
      <c r="R22" s="73">
        <f t="shared" si="6"/>
        <v>0</v>
      </c>
      <c r="S22" s="73">
        <f t="shared" si="6"/>
        <v>0</v>
      </c>
      <c r="T22" s="73">
        <f t="shared" si="6"/>
        <v>0</v>
      </c>
      <c r="U22" s="73">
        <f t="shared" si="6"/>
        <v>0</v>
      </c>
      <c r="V22" s="73">
        <f t="shared" si="6"/>
        <v>0</v>
      </c>
      <c r="W22" s="73">
        <f t="shared" si="6"/>
        <v>0</v>
      </c>
      <c r="X22" s="73" t="s">
        <v>16</v>
      </c>
      <c r="Y22" s="73">
        <f aca="true" t="shared" si="7" ref="Y22:AH22">SUM(Y4:Y19)</f>
        <v>0</v>
      </c>
      <c r="Z22" s="73">
        <f t="shared" si="7"/>
        <v>0</v>
      </c>
      <c r="AA22" s="73">
        <f t="shared" si="7"/>
        <v>0</v>
      </c>
      <c r="AB22" s="73">
        <f t="shared" si="7"/>
        <v>0</v>
      </c>
      <c r="AC22" s="73">
        <f t="shared" si="7"/>
        <v>0</v>
      </c>
      <c r="AD22" s="73">
        <f t="shared" si="7"/>
        <v>0</v>
      </c>
      <c r="AE22" s="73">
        <f t="shared" si="7"/>
        <v>0</v>
      </c>
      <c r="AF22" s="73">
        <f t="shared" si="7"/>
        <v>0</v>
      </c>
      <c r="AG22" s="73">
        <f t="shared" si="7"/>
        <v>0</v>
      </c>
      <c r="AH22" s="73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05" t="s">
        <v>46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/>
  <mergeCells count="1">
    <mergeCell ref="D24:A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24"/>
  <sheetViews>
    <sheetView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G26" sqref="G26"/>
    </sheetView>
  </sheetViews>
  <sheetFormatPr defaultColWidth="9.140625" defaultRowHeight="12.75"/>
  <cols>
    <col min="1" max="1" width="4.00390625" style="0" customWidth="1"/>
    <col min="2" max="2" width="34.7109375" style="0" customWidth="1"/>
    <col min="3" max="3" width="3.57421875" style="0" customWidth="1"/>
    <col min="4" max="4" width="5.00390625" style="0" customWidth="1"/>
    <col min="5" max="5" width="4.00390625" style="0" customWidth="1"/>
    <col min="6" max="6" width="3.8515625" style="0" customWidth="1"/>
    <col min="7" max="7" width="4.57421875" style="0" customWidth="1"/>
    <col min="8" max="9" width="3.8515625" style="0" customWidth="1"/>
    <col min="10" max="10" width="4.57421875" style="0" customWidth="1"/>
    <col min="11" max="12" width="3.8515625" style="0" bestFit="1" customWidth="1"/>
    <col min="13" max="13" width="6.140625" style="0" customWidth="1"/>
    <col min="14" max="21" width="3.8515625" style="0" customWidth="1"/>
    <col min="22" max="22" width="4.421875" style="0" customWidth="1"/>
    <col min="23" max="23" width="5.421875" style="0" customWidth="1"/>
    <col min="24" max="24" width="5.8515625" style="0" hidden="1" customWidth="1"/>
    <col min="25" max="34" width="3.8515625" style="0" hidden="1" customWidth="1"/>
    <col min="35" max="35" width="15.140625" style="0" customWidth="1"/>
    <col min="36" max="36" width="11.421875" style="0" bestFit="1" customWidth="1"/>
    <col min="37" max="37" width="10.28125" style="0" bestFit="1" customWidth="1"/>
  </cols>
  <sheetData>
    <row r="2" spans="2:38" ht="20.25">
      <c r="B2" s="34" t="s">
        <v>0</v>
      </c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1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5"/>
      <c r="AA2" s="15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6"/>
    </row>
    <row r="3" spans="1:38" ht="16.5" thickBot="1">
      <c r="A3" s="38"/>
      <c r="B3" s="21"/>
      <c r="C3" s="89">
        <v>1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0">
        <v>8</v>
      </c>
      <c r="K3" s="90">
        <v>9</v>
      </c>
      <c r="L3" s="90">
        <v>10</v>
      </c>
      <c r="M3" s="94" t="s">
        <v>3</v>
      </c>
      <c r="N3" s="95">
        <v>11</v>
      </c>
      <c r="O3" s="95">
        <v>12</v>
      </c>
      <c r="P3" s="95">
        <v>13</v>
      </c>
      <c r="Q3" s="95">
        <v>14</v>
      </c>
      <c r="R3" s="95">
        <v>15</v>
      </c>
      <c r="S3" s="95">
        <v>16</v>
      </c>
      <c r="T3" s="95">
        <v>17</v>
      </c>
      <c r="U3" s="95">
        <v>18</v>
      </c>
      <c r="V3" s="95">
        <v>19</v>
      </c>
      <c r="W3" s="95">
        <v>20</v>
      </c>
      <c r="X3" s="96" t="s">
        <v>3</v>
      </c>
      <c r="Y3" s="97">
        <v>21</v>
      </c>
      <c r="Z3" s="97">
        <v>22</v>
      </c>
      <c r="AA3" s="97">
        <v>23</v>
      </c>
      <c r="AB3" s="97">
        <v>24</v>
      </c>
      <c r="AC3" s="97">
        <v>25</v>
      </c>
      <c r="AD3" s="97">
        <v>26</v>
      </c>
      <c r="AE3" s="97">
        <v>27</v>
      </c>
      <c r="AF3" s="97">
        <v>28</v>
      </c>
      <c r="AG3" s="97">
        <v>29</v>
      </c>
      <c r="AH3" s="98">
        <v>30</v>
      </c>
      <c r="AI3" s="99" t="s">
        <v>14</v>
      </c>
      <c r="AJ3" s="54" t="s">
        <v>29</v>
      </c>
      <c r="AK3" s="47" t="s">
        <v>15</v>
      </c>
      <c r="AL3" s="65" t="s">
        <v>28</v>
      </c>
    </row>
    <row r="4" spans="1:38" ht="18">
      <c r="A4" s="68">
        <v>1</v>
      </c>
      <c r="B4" s="101" t="s">
        <v>30</v>
      </c>
      <c r="C4" s="77">
        <v>0</v>
      </c>
      <c r="D4" s="78">
        <v>0</v>
      </c>
      <c r="E4" s="78">
        <v>0</v>
      </c>
      <c r="F4" s="78">
        <v>0</v>
      </c>
      <c r="G4" s="79">
        <v>0</v>
      </c>
      <c r="H4" s="77">
        <v>0</v>
      </c>
      <c r="I4" s="78">
        <v>0</v>
      </c>
      <c r="J4" s="78">
        <v>0</v>
      </c>
      <c r="K4" s="78">
        <v>0</v>
      </c>
      <c r="L4" s="79">
        <v>0</v>
      </c>
      <c r="M4" s="17">
        <f aca="true" t="shared" si="0" ref="M4:M21">SUM(C4:L4)</f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17">
        <f aca="true" t="shared" si="1" ref="X4:X21">SUM(N4:W4)+M4</f>
        <v>0</v>
      </c>
      <c r="Y4" s="77">
        <v>0</v>
      </c>
      <c r="Z4" s="77">
        <v>0</v>
      </c>
      <c r="AA4" s="77">
        <v>0</v>
      </c>
      <c r="AB4" s="77">
        <v>0</v>
      </c>
      <c r="AC4" s="77">
        <v>0</v>
      </c>
      <c r="AD4" s="77">
        <v>0</v>
      </c>
      <c r="AE4" s="77">
        <v>0</v>
      </c>
      <c r="AF4" s="77">
        <v>0</v>
      </c>
      <c r="AG4" s="77">
        <v>0</v>
      </c>
      <c r="AH4" s="77">
        <v>0</v>
      </c>
      <c r="AI4" s="104">
        <f aca="true" t="shared" si="2" ref="AI4:AI21">SUM(Y4:AH4)+X4</f>
        <v>0</v>
      </c>
      <c r="AJ4" s="55"/>
      <c r="AK4" s="48">
        <f>RANK(AI4,AI$4:AI$21,0)</f>
        <v>1</v>
      </c>
      <c r="AL4" s="66">
        <f aca="true" t="shared" si="3" ref="AL4:AL21">AI4*100/60</f>
        <v>0</v>
      </c>
    </row>
    <row r="5" spans="1:38" ht="18">
      <c r="A5" s="69">
        <v>2</v>
      </c>
      <c r="B5" s="87" t="s">
        <v>7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17">
        <f t="shared" si="0"/>
        <v>0</v>
      </c>
      <c r="N5" s="80">
        <v>0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17">
        <f t="shared" si="1"/>
        <v>0</v>
      </c>
      <c r="Y5" s="80">
        <v>0</v>
      </c>
      <c r="Z5" s="80">
        <v>0</v>
      </c>
      <c r="AA5" s="80">
        <v>0</v>
      </c>
      <c r="AB5" s="80">
        <v>0</v>
      </c>
      <c r="AC5" s="80">
        <v>0</v>
      </c>
      <c r="AD5" s="80">
        <v>0</v>
      </c>
      <c r="AE5" s="80">
        <v>0</v>
      </c>
      <c r="AF5" s="80">
        <v>0</v>
      </c>
      <c r="AG5" s="80">
        <v>0</v>
      </c>
      <c r="AH5" s="80">
        <v>0</v>
      </c>
      <c r="AI5" s="104">
        <f t="shared" si="2"/>
        <v>0</v>
      </c>
      <c r="AJ5" s="55"/>
      <c r="AK5" s="48">
        <f aca="true" t="shared" si="4" ref="AK5:AK21">RANK(AI5,AI$4:AI$21,0)</f>
        <v>1</v>
      </c>
      <c r="AL5" s="66">
        <f t="shared" si="3"/>
        <v>0</v>
      </c>
    </row>
    <row r="6" spans="1:38" ht="18">
      <c r="A6" s="69">
        <v>3</v>
      </c>
      <c r="B6" s="88" t="s">
        <v>32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17">
        <f t="shared" si="0"/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17">
        <f t="shared" si="1"/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104">
        <f t="shared" si="2"/>
        <v>0</v>
      </c>
      <c r="AJ6" s="55"/>
      <c r="AK6" s="48">
        <f t="shared" si="4"/>
        <v>1</v>
      </c>
      <c r="AL6" s="66">
        <f t="shared" si="3"/>
        <v>0</v>
      </c>
    </row>
    <row r="7" spans="1:38" ht="18">
      <c r="A7" s="69">
        <v>4</v>
      </c>
      <c r="B7" s="76" t="s">
        <v>35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17">
        <f t="shared" si="0"/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17">
        <f t="shared" si="1"/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104">
        <f t="shared" si="2"/>
        <v>0</v>
      </c>
      <c r="AJ7" s="55"/>
      <c r="AK7" s="48">
        <f t="shared" si="4"/>
        <v>1</v>
      </c>
      <c r="AL7" s="66">
        <f t="shared" si="3"/>
        <v>0</v>
      </c>
    </row>
    <row r="8" spans="1:38" ht="18">
      <c r="A8" s="69">
        <v>5</v>
      </c>
      <c r="B8" s="88" t="s">
        <v>10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17">
        <f t="shared" si="0"/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17">
        <f t="shared" si="1"/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104">
        <f t="shared" si="2"/>
        <v>0</v>
      </c>
      <c r="AJ8" s="55"/>
      <c r="AK8" s="48">
        <f t="shared" si="4"/>
        <v>1</v>
      </c>
      <c r="AL8" s="66">
        <f t="shared" si="3"/>
        <v>0</v>
      </c>
    </row>
    <row r="9" spans="1:38" ht="18">
      <c r="A9" s="69">
        <v>6</v>
      </c>
      <c r="B9" s="76" t="s">
        <v>45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17">
        <f t="shared" si="0"/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7">
        <f t="shared" si="1"/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104">
        <f t="shared" si="2"/>
        <v>0</v>
      </c>
      <c r="AJ9" s="55"/>
      <c r="AK9" s="48">
        <f t="shared" si="4"/>
        <v>1</v>
      </c>
      <c r="AL9" s="66">
        <f t="shared" si="3"/>
        <v>0</v>
      </c>
    </row>
    <row r="10" spans="1:38" ht="18">
      <c r="A10" s="69">
        <v>7</v>
      </c>
      <c r="B10" s="88" t="s">
        <v>33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17">
        <f t="shared" si="0"/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17">
        <f t="shared" si="1"/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104">
        <f t="shared" si="2"/>
        <v>0</v>
      </c>
      <c r="AJ10" s="55"/>
      <c r="AK10" s="48">
        <f t="shared" si="4"/>
        <v>1</v>
      </c>
      <c r="AL10" s="66">
        <f t="shared" si="3"/>
        <v>0</v>
      </c>
    </row>
    <row r="11" spans="1:38" ht="18">
      <c r="A11" s="70">
        <v>8</v>
      </c>
      <c r="B11" s="102" t="s">
        <v>31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17">
        <f t="shared" si="0"/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17">
        <f t="shared" si="1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104">
        <f t="shared" si="2"/>
        <v>0</v>
      </c>
      <c r="AJ11" s="55"/>
      <c r="AK11" s="48">
        <f t="shared" si="4"/>
        <v>1</v>
      </c>
      <c r="AL11" s="66">
        <f t="shared" si="3"/>
        <v>0</v>
      </c>
    </row>
    <row r="12" spans="1:38" ht="18">
      <c r="A12" s="69">
        <v>9</v>
      </c>
      <c r="B12" s="88" t="s">
        <v>44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17">
        <f t="shared" si="0"/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17">
        <f t="shared" si="1"/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104">
        <f t="shared" si="2"/>
        <v>0</v>
      </c>
      <c r="AJ12" s="55"/>
      <c r="AK12" s="48">
        <f t="shared" si="4"/>
        <v>1</v>
      </c>
      <c r="AL12" s="66">
        <f t="shared" si="3"/>
        <v>0</v>
      </c>
    </row>
    <row r="13" spans="1:38" ht="18">
      <c r="A13" s="69">
        <v>10</v>
      </c>
      <c r="B13" s="76" t="s">
        <v>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17">
        <f t="shared" si="0"/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17">
        <f t="shared" si="1"/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104">
        <f t="shared" si="2"/>
        <v>0</v>
      </c>
      <c r="AJ13" s="55"/>
      <c r="AK13" s="48">
        <f t="shared" si="4"/>
        <v>1</v>
      </c>
      <c r="AL13" s="66">
        <f t="shared" si="3"/>
        <v>0</v>
      </c>
    </row>
    <row r="14" spans="1:38" ht="18">
      <c r="A14" s="69">
        <v>11</v>
      </c>
      <c r="B14" s="88" t="s">
        <v>8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17">
        <f t="shared" si="0"/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17">
        <f t="shared" si="1"/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104">
        <f t="shared" si="2"/>
        <v>0</v>
      </c>
      <c r="AJ14" s="55"/>
      <c r="AK14" s="48">
        <f t="shared" si="4"/>
        <v>1</v>
      </c>
      <c r="AL14" s="66">
        <f t="shared" si="3"/>
        <v>0</v>
      </c>
    </row>
    <row r="15" spans="1:38" ht="18">
      <c r="A15" s="69">
        <v>12</v>
      </c>
      <c r="B15" s="76" t="s">
        <v>18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17">
        <f t="shared" si="0"/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17">
        <f t="shared" si="1"/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104">
        <f t="shared" si="2"/>
        <v>0</v>
      </c>
      <c r="AJ15" s="55"/>
      <c r="AK15" s="48">
        <f t="shared" si="4"/>
        <v>1</v>
      </c>
      <c r="AL15" s="66">
        <f t="shared" si="3"/>
        <v>0</v>
      </c>
    </row>
    <row r="16" spans="1:38" ht="18">
      <c r="A16" s="69">
        <v>13</v>
      </c>
      <c r="B16" s="100" t="s">
        <v>11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17">
        <f t="shared" si="0"/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17">
        <f t="shared" si="1"/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104">
        <f t="shared" si="2"/>
        <v>0</v>
      </c>
      <c r="AJ16" s="71"/>
      <c r="AK16" s="48">
        <f t="shared" si="4"/>
        <v>1</v>
      </c>
      <c r="AL16" s="72">
        <f t="shared" si="3"/>
        <v>0</v>
      </c>
    </row>
    <row r="17" spans="1:38" ht="18">
      <c r="A17" s="74">
        <v>14</v>
      </c>
      <c r="B17" s="76" t="s">
        <v>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17">
        <f t="shared" si="0"/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17">
        <f t="shared" si="1"/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104">
        <f t="shared" si="2"/>
        <v>0</v>
      </c>
      <c r="AJ17" s="55"/>
      <c r="AK17" s="48">
        <f t="shared" si="4"/>
        <v>1</v>
      </c>
      <c r="AL17" s="66">
        <f t="shared" si="3"/>
        <v>0</v>
      </c>
    </row>
    <row r="18" spans="1:38" ht="18">
      <c r="A18" s="74">
        <v>15</v>
      </c>
      <c r="B18" s="88" t="s">
        <v>26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17">
        <f t="shared" si="0"/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17">
        <f t="shared" si="1"/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104">
        <f t="shared" si="2"/>
        <v>0</v>
      </c>
      <c r="AJ18" s="55"/>
      <c r="AK18" s="48">
        <f t="shared" si="4"/>
        <v>1</v>
      </c>
      <c r="AL18" s="66">
        <f t="shared" si="3"/>
        <v>0</v>
      </c>
    </row>
    <row r="19" spans="1:38" ht="18">
      <c r="A19" s="74">
        <v>16</v>
      </c>
      <c r="B19" s="7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17">
        <f t="shared" si="0"/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17">
        <f t="shared" si="1"/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104">
        <f t="shared" si="2"/>
        <v>0</v>
      </c>
      <c r="AJ19" s="55"/>
      <c r="AK19" s="48">
        <f t="shared" si="4"/>
        <v>1</v>
      </c>
      <c r="AL19" s="66">
        <f t="shared" si="3"/>
        <v>0</v>
      </c>
    </row>
    <row r="20" spans="1:38" ht="18">
      <c r="A20" s="110">
        <v>17</v>
      </c>
      <c r="B20" s="111" t="s">
        <v>42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7">
        <f t="shared" si="0"/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7">
        <f t="shared" si="1"/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04">
        <f t="shared" si="2"/>
        <v>0</v>
      </c>
      <c r="AJ20" s="55"/>
      <c r="AK20" s="48">
        <f t="shared" si="4"/>
        <v>1</v>
      </c>
      <c r="AL20" s="66">
        <f t="shared" si="3"/>
        <v>0</v>
      </c>
    </row>
    <row r="21" spans="1:38" ht="18.75" thickBot="1">
      <c r="A21" s="74">
        <v>18</v>
      </c>
      <c r="B21" s="75" t="s">
        <v>43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17">
        <f t="shared" si="0"/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17">
        <f t="shared" si="1"/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104">
        <f t="shared" si="2"/>
        <v>0</v>
      </c>
      <c r="AJ21" s="55"/>
      <c r="AK21" s="48">
        <f t="shared" si="4"/>
        <v>1</v>
      </c>
      <c r="AL21" s="66">
        <f t="shared" si="3"/>
        <v>0</v>
      </c>
    </row>
    <row r="22" spans="2:38" ht="18.75" thickBot="1">
      <c r="B22" s="25" t="s">
        <v>34</v>
      </c>
      <c r="C22" s="73">
        <f aca="true" t="shared" si="5" ref="C22:L22">SUM(C4:C19)</f>
        <v>0</v>
      </c>
      <c r="D22" s="73">
        <f t="shared" si="5"/>
        <v>0</v>
      </c>
      <c r="E22" s="73">
        <f t="shared" si="5"/>
        <v>0</v>
      </c>
      <c r="F22" s="73">
        <f t="shared" si="5"/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 t="s">
        <v>16</v>
      </c>
      <c r="N22" s="73">
        <f aca="true" t="shared" si="6" ref="N22:W22">SUM(N4:N19)</f>
        <v>0</v>
      </c>
      <c r="O22" s="73">
        <f t="shared" si="6"/>
        <v>0</v>
      </c>
      <c r="P22" s="73">
        <f t="shared" si="6"/>
        <v>0</v>
      </c>
      <c r="Q22" s="73">
        <f t="shared" si="6"/>
        <v>0</v>
      </c>
      <c r="R22" s="73">
        <f t="shared" si="6"/>
        <v>0</v>
      </c>
      <c r="S22" s="73">
        <f t="shared" si="6"/>
        <v>0</v>
      </c>
      <c r="T22" s="73">
        <f t="shared" si="6"/>
        <v>0</v>
      </c>
      <c r="U22" s="73">
        <f t="shared" si="6"/>
        <v>0</v>
      </c>
      <c r="V22" s="73">
        <f t="shared" si="6"/>
        <v>0</v>
      </c>
      <c r="W22" s="73">
        <f t="shared" si="6"/>
        <v>0</v>
      </c>
      <c r="X22" s="73" t="s">
        <v>16</v>
      </c>
      <c r="Y22" s="73">
        <f aca="true" t="shared" si="7" ref="Y22:AH22">SUM(Y4:Y19)</f>
        <v>0</v>
      </c>
      <c r="Z22" s="73">
        <f t="shared" si="7"/>
        <v>0</v>
      </c>
      <c r="AA22" s="73">
        <f t="shared" si="7"/>
        <v>0</v>
      </c>
      <c r="AB22" s="73">
        <f t="shared" si="7"/>
        <v>0</v>
      </c>
      <c r="AC22" s="73">
        <f t="shared" si="7"/>
        <v>0</v>
      </c>
      <c r="AD22" s="73">
        <f t="shared" si="7"/>
        <v>0</v>
      </c>
      <c r="AE22" s="73">
        <f t="shared" si="7"/>
        <v>0</v>
      </c>
      <c r="AF22" s="73">
        <f t="shared" si="7"/>
        <v>0</v>
      </c>
      <c r="AG22" s="73">
        <f t="shared" si="7"/>
        <v>0</v>
      </c>
      <c r="AH22" s="73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05" t="s">
        <v>46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/>
  <mergeCells count="1">
    <mergeCell ref="D24:A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1"/>
  <sheetViews>
    <sheetView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J28" sqref="J28"/>
    </sheetView>
  </sheetViews>
  <sheetFormatPr defaultColWidth="9.140625" defaultRowHeight="12.75"/>
  <cols>
    <col min="1" max="1" width="34.8515625" style="0" bestFit="1" customWidth="1"/>
    <col min="2" max="2" width="16.57421875" style="0" customWidth="1"/>
    <col min="3" max="3" width="16.8515625" style="0" customWidth="1"/>
    <col min="4" max="4" width="14.8515625" style="0" customWidth="1"/>
    <col min="5" max="5" width="15.140625" style="0" customWidth="1"/>
    <col min="6" max="6" width="14.421875" style="0" customWidth="1"/>
    <col min="7" max="7" width="13.00390625" style="0" customWidth="1"/>
    <col min="8" max="8" width="15.28125" style="0" customWidth="1"/>
    <col min="9" max="9" width="13.140625" style="0" customWidth="1"/>
    <col min="10" max="10" width="13.57421875" style="0" customWidth="1"/>
    <col min="11" max="11" width="21.00390625" style="0" customWidth="1"/>
  </cols>
  <sheetData>
    <row r="1" ht="13.5" thickBot="1"/>
    <row r="2" spans="1:14" ht="48" thickBot="1">
      <c r="A2" s="31" t="s">
        <v>0</v>
      </c>
      <c r="B2" s="56" t="s">
        <v>38</v>
      </c>
      <c r="C2" s="57" t="s">
        <v>39</v>
      </c>
      <c r="D2" s="57" t="s">
        <v>40</v>
      </c>
      <c r="E2" s="57" t="s">
        <v>36</v>
      </c>
      <c r="F2" s="57" t="s">
        <v>37</v>
      </c>
      <c r="G2" s="108" t="s">
        <v>41</v>
      </c>
      <c r="H2" s="109"/>
      <c r="I2" s="39" t="s">
        <v>23</v>
      </c>
      <c r="J2" s="49" t="s">
        <v>19</v>
      </c>
      <c r="K2" s="33" t="s">
        <v>24</v>
      </c>
      <c r="L2" s="52" t="s">
        <v>20</v>
      </c>
      <c r="M2" s="43" t="s">
        <v>21</v>
      </c>
      <c r="N2" s="45" t="s">
        <v>22</v>
      </c>
    </row>
    <row r="3" spans="1:14" ht="18.75" thickBot="1">
      <c r="A3" s="30"/>
      <c r="B3" s="58" t="s">
        <v>17</v>
      </c>
      <c r="C3" s="59" t="s">
        <v>17</v>
      </c>
      <c r="D3" s="59" t="s">
        <v>17</v>
      </c>
      <c r="E3" s="59" t="s">
        <v>17</v>
      </c>
      <c r="F3" s="59" t="s">
        <v>17</v>
      </c>
      <c r="G3" s="59" t="s">
        <v>17</v>
      </c>
      <c r="H3" s="60" t="s">
        <v>17</v>
      </c>
      <c r="I3" s="40" t="s">
        <v>16</v>
      </c>
      <c r="J3" s="50"/>
      <c r="K3" s="41"/>
      <c r="L3" s="53"/>
      <c r="M3" s="41"/>
      <c r="N3" s="41"/>
    </row>
    <row r="4" spans="1:14" ht="18.75" thickBot="1">
      <c r="A4" s="101" t="s">
        <v>30</v>
      </c>
      <c r="B4" s="61">
        <f>'I voor'!AJ4</f>
        <v>14</v>
      </c>
      <c r="C4" s="62">
        <f>'II voor'!AJ4</f>
        <v>0</v>
      </c>
      <c r="D4" s="62">
        <f>'III voor'!AJ4</f>
        <v>0</v>
      </c>
      <c r="E4" s="62">
        <f>'IV voor'!AJ4</f>
        <v>0</v>
      </c>
      <c r="F4" s="62">
        <f>'V voor'!AJ4</f>
        <v>0</v>
      </c>
      <c r="G4" s="62">
        <f>'VI voor'!AJ4</f>
        <v>0</v>
      </c>
      <c r="H4" s="63">
        <f>'VII voor'!AJ4</f>
        <v>0</v>
      </c>
      <c r="I4" s="32">
        <f aca="true" t="shared" si="0" ref="I4:I21">B4+C4+D4+E4+F4+G4+H4</f>
        <v>14</v>
      </c>
      <c r="J4" s="51">
        <f>RANK(I4,I$4:I$21,0)</f>
        <v>5</v>
      </c>
      <c r="K4" s="42">
        <f>I4-M4-N4</f>
        <v>14</v>
      </c>
      <c r="L4" s="51">
        <f>IF(K4=0,0,RANK(K4,$K$4:$K$21))</f>
        <v>5</v>
      </c>
      <c r="M4" s="44">
        <f aca="true" t="shared" si="1" ref="M4:M21">SMALL(B4:H4,1)</f>
        <v>0</v>
      </c>
      <c r="N4" s="44">
        <f aca="true" t="shared" si="2" ref="N4:N21">SMALL(B4:H4,2)</f>
        <v>0</v>
      </c>
    </row>
    <row r="5" spans="1:14" ht="18.75" thickBot="1">
      <c r="A5" s="87" t="s">
        <v>7</v>
      </c>
      <c r="B5" s="61">
        <f>'I voor'!AJ5</f>
        <v>13</v>
      </c>
      <c r="C5" s="62">
        <f>'II voor'!AJ5</f>
        <v>0</v>
      </c>
      <c r="D5" s="62">
        <f>'III voor'!AJ5</f>
        <v>0</v>
      </c>
      <c r="E5" s="62">
        <f>'IV voor'!AJ5</f>
        <v>0</v>
      </c>
      <c r="F5" s="62">
        <f>'V voor'!AJ5</f>
        <v>0</v>
      </c>
      <c r="G5" s="62">
        <f>'VI voor'!AJ5</f>
        <v>0</v>
      </c>
      <c r="H5" s="63">
        <f>'VII voor'!AJ5</f>
        <v>0</v>
      </c>
      <c r="I5" s="32">
        <f t="shared" si="0"/>
        <v>13</v>
      </c>
      <c r="J5" s="51">
        <f aca="true" t="shared" si="3" ref="J5:J21">RANK(I5,I$4:I$21,0)</f>
        <v>6</v>
      </c>
      <c r="K5" s="42">
        <f aca="true" t="shared" si="4" ref="K5:K21">I5-M5-N5</f>
        <v>13</v>
      </c>
      <c r="L5" s="51">
        <f aca="true" t="shared" si="5" ref="L5:L21">IF(K5=0,0,RANK(K5,$K$4:$K$21))</f>
        <v>6</v>
      </c>
      <c r="M5" s="44">
        <f t="shared" si="1"/>
        <v>0</v>
      </c>
      <c r="N5" s="44">
        <f t="shared" si="2"/>
        <v>0</v>
      </c>
    </row>
    <row r="6" spans="1:14" ht="18.75" thickBot="1">
      <c r="A6" s="88" t="s">
        <v>32</v>
      </c>
      <c r="B6" s="61">
        <f>'I voor'!AJ6</f>
        <v>15</v>
      </c>
      <c r="C6" s="62">
        <f>'II voor'!AJ6</f>
        <v>0</v>
      </c>
      <c r="D6" s="62">
        <f>'III voor'!AJ6</f>
        <v>0</v>
      </c>
      <c r="E6" s="62">
        <f>'IV voor'!AJ6</f>
        <v>0</v>
      </c>
      <c r="F6" s="62">
        <f>'V voor'!AJ6</f>
        <v>0</v>
      </c>
      <c r="G6" s="62">
        <f>'VI voor'!AJ6</f>
        <v>0</v>
      </c>
      <c r="H6" s="63">
        <f>'VII voor'!AJ6</f>
        <v>0</v>
      </c>
      <c r="I6" s="32">
        <f t="shared" si="0"/>
        <v>15</v>
      </c>
      <c r="J6" s="51">
        <f t="shared" si="3"/>
        <v>4</v>
      </c>
      <c r="K6" s="42">
        <f t="shared" si="4"/>
        <v>15</v>
      </c>
      <c r="L6" s="51">
        <f t="shared" si="5"/>
        <v>4</v>
      </c>
      <c r="M6" s="44">
        <f t="shared" si="1"/>
        <v>0</v>
      </c>
      <c r="N6" s="44">
        <f t="shared" si="2"/>
        <v>0</v>
      </c>
    </row>
    <row r="7" spans="1:14" ht="18.75" thickBot="1">
      <c r="A7" s="76" t="s">
        <v>35</v>
      </c>
      <c r="B7" s="61">
        <f>'I voor'!AJ7</f>
        <v>8.5</v>
      </c>
      <c r="C7" s="62">
        <f>'II voor'!AJ7</f>
        <v>0</v>
      </c>
      <c r="D7" s="62">
        <f>'III voor'!AJ7</f>
        <v>0</v>
      </c>
      <c r="E7" s="62">
        <f>'IV voor'!AJ7</f>
        <v>0</v>
      </c>
      <c r="F7" s="62">
        <f>'V voor'!AJ7</f>
        <v>0</v>
      </c>
      <c r="G7" s="62">
        <f>'VI voor'!AJ7</f>
        <v>0</v>
      </c>
      <c r="H7" s="63">
        <f>'VII voor'!AJ7</f>
        <v>0</v>
      </c>
      <c r="I7" s="32">
        <f t="shared" si="0"/>
        <v>8.5</v>
      </c>
      <c r="J7" s="51">
        <f t="shared" si="3"/>
        <v>10</v>
      </c>
      <c r="K7" s="42">
        <f t="shared" si="4"/>
        <v>8.5</v>
      </c>
      <c r="L7" s="51">
        <f t="shared" si="5"/>
        <v>10</v>
      </c>
      <c r="M7" s="44">
        <f t="shared" si="1"/>
        <v>0</v>
      </c>
      <c r="N7" s="44">
        <f t="shared" si="2"/>
        <v>0</v>
      </c>
    </row>
    <row r="8" spans="1:14" ht="18.75" thickBot="1">
      <c r="A8" s="88" t="s">
        <v>10</v>
      </c>
      <c r="B8" s="61">
        <f>'I voor'!AJ8</f>
        <v>18</v>
      </c>
      <c r="C8" s="62">
        <f>'II voor'!AJ8</f>
        <v>0</v>
      </c>
      <c r="D8" s="62">
        <f>'III voor'!AJ8</f>
        <v>0</v>
      </c>
      <c r="E8" s="62">
        <f>'IV voor'!AJ8</f>
        <v>0</v>
      </c>
      <c r="F8" s="62">
        <f>'V voor'!AJ8</f>
        <v>0</v>
      </c>
      <c r="G8" s="62">
        <f>'VI voor'!AJ8</f>
        <v>0</v>
      </c>
      <c r="H8" s="63">
        <f>'VII voor'!AJ8</f>
        <v>0</v>
      </c>
      <c r="I8" s="32">
        <f t="shared" si="0"/>
        <v>18</v>
      </c>
      <c r="J8" s="51">
        <f t="shared" si="3"/>
        <v>1</v>
      </c>
      <c r="K8" s="42">
        <f t="shared" si="4"/>
        <v>18</v>
      </c>
      <c r="L8" s="51">
        <f t="shared" si="5"/>
        <v>1</v>
      </c>
      <c r="M8" s="44">
        <f t="shared" si="1"/>
        <v>0</v>
      </c>
      <c r="N8" s="44">
        <f t="shared" si="2"/>
        <v>0</v>
      </c>
    </row>
    <row r="9" spans="1:14" ht="18.75" thickBot="1">
      <c r="A9" s="76" t="s">
        <v>45</v>
      </c>
      <c r="B9" s="61">
        <f>'I voor'!AJ9</f>
        <v>8.5</v>
      </c>
      <c r="C9" s="62">
        <f>'II voor'!AJ9</f>
        <v>0</v>
      </c>
      <c r="D9" s="62">
        <f>'III voor'!AJ9</f>
        <v>0</v>
      </c>
      <c r="E9" s="62">
        <f>'IV voor'!AJ9</f>
        <v>0</v>
      </c>
      <c r="F9" s="62">
        <f>'V voor'!AJ9</f>
        <v>0</v>
      </c>
      <c r="G9" s="62">
        <f>'VI voor'!AJ9</f>
        <v>0</v>
      </c>
      <c r="H9" s="63">
        <f>'VII voor'!AJ9</f>
        <v>0</v>
      </c>
      <c r="I9" s="32">
        <f t="shared" si="0"/>
        <v>8.5</v>
      </c>
      <c r="J9" s="51">
        <f t="shared" si="3"/>
        <v>10</v>
      </c>
      <c r="K9" s="42">
        <f t="shared" si="4"/>
        <v>8.5</v>
      </c>
      <c r="L9" s="51">
        <f t="shared" si="5"/>
        <v>10</v>
      </c>
      <c r="M9" s="44">
        <f t="shared" si="1"/>
        <v>0</v>
      </c>
      <c r="N9" s="44">
        <f t="shared" si="2"/>
        <v>0</v>
      </c>
    </row>
    <row r="10" spans="1:14" ht="18.75" thickBot="1">
      <c r="A10" s="88" t="s">
        <v>33</v>
      </c>
      <c r="B10" s="61">
        <f>'I voor'!AJ10</f>
        <v>1.5</v>
      </c>
      <c r="C10" s="62">
        <f>'II voor'!AJ10</f>
        <v>0</v>
      </c>
      <c r="D10" s="62">
        <f>'III voor'!AJ10</f>
        <v>0</v>
      </c>
      <c r="E10" s="62">
        <f>'IV voor'!AJ10</f>
        <v>0</v>
      </c>
      <c r="F10" s="62">
        <f>'V voor'!AJ10</f>
        <v>0</v>
      </c>
      <c r="G10" s="62">
        <f>'VI voor'!AJ10</f>
        <v>0</v>
      </c>
      <c r="H10" s="63">
        <f>'VII voor'!AJ10</f>
        <v>0</v>
      </c>
      <c r="I10" s="32">
        <f t="shared" si="0"/>
        <v>1.5</v>
      </c>
      <c r="J10" s="51">
        <f t="shared" si="3"/>
        <v>17</v>
      </c>
      <c r="K10" s="42">
        <f t="shared" si="4"/>
        <v>1.5</v>
      </c>
      <c r="L10" s="51">
        <f t="shared" si="5"/>
        <v>17</v>
      </c>
      <c r="M10" s="44">
        <f t="shared" si="1"/>
        <v>0</v>
      </c>
      <c r="N10" s="44">
        <f t="shared" si="2"/>
        <v>0</v>
      </c>
    </row>
    <row r="11" spans="1:14" ht="18.75" thickBot="1">
      <c r="A11" s="102" t="s">
        <v>31</v>
      </c>
      <c r="B11" s="61">
        <f>'I voor'!AJ11</f>
        <v>7</v>
      </c>
      <c r="C11" s="62">
        <f>'II voor'!AJ11</f>
        <v>0</v>
      </c>
      <c r="D11" s="62">
        <f>'III voor'!AJ11</f>
        <v>0</v>
      </c>
      <c r="E11" s="62">
        <f>'IV voor'!AJ11</f>
        <v>0</v>
      </c>
      <c r="F11" s="62">
        <f>'V voor'!AJ11</f>
        <v>0</v>
      </c>
      <c r="G11" s="62">
        <f>'VI voor'!AJ11</f>
        <v>0</v>
      </c>
      <c r="H11" s="63">
        <f>'VII voor'!AJ11</f>
        <v>0</v>
      </c>
      <c r="I11" s="32">
        <f t="shared" si="0"/>
        <v>7</v>
      </c>
      <c r="J11" s="51">
        <f t="shared" si="3"/>
        <v>12</v>
      </c>
      <c r="K11" s="42">
        <f t="shared" si="4"/>
        <v>7</v>
      </c>
      <c r="L11" s="51">
        <f t="shared" si="5"/>
        <v>12</v>
      </c>
      <c r="M11" s="44">
        <f t="shared" si="1"/>
        <v>0</v>
      </c>
      <c r="N11" s="44">
        <f t="shared" si="2"/>
        <v>0</v>
      </c>
    </row>
    <row r="12" spans="1:14" ht="18.75" thickBot="1">
      <c r="A12" s="88" t="s">
        <v>44</v>
      </c>
      <c r="B12" s="61">
        <f>'I voor'!AJ12</f>
        <v>10.5</v>
      </c>
      <c r="C12" s="62">
        <f>'II voor'!AJ12</f>
        <v>0</v>
      </c>
      <c r="D12" s="62">
        <f>'III voor'!AJ12</f>
        <v>0</v>
      </c>
      <c r="E12" s="62">
        <f>'IV voor'!AJ12</f>
        <v>0</v>
      </c>
      <c r="F12" s="62">
        <f>'V voor'!AJ12</f>
        <v>0</v>
      </c>
      <c r="G12" s="62">
        <f>'VI voor'!AJ12</f>
        <v>0</v>
      </c>
      <c r="H12" s="63">
        <f>'VII voor'!AJ12</f>
        <v>0</v>
      </c>
      <c r="I12" s="32">
        <f t="shared" si="0"/>
        <v>10.5</v>
      </c>
      <c r="J12" s="51">
        <f t="shared" si="3"/>
        <v>8</v>
      </c>
      <c r="K12" s="42">
        <f t="shared" si="4"/>
        <v>10.5</v>
      </c>
      <c r="L12" s="51">
        <f t="shared" si="5"/>
        <v>8</v>
      </c>
      <c r="M12" s="44">
        <f t="shared" si="1"/>
        <v>0</v>
      </c>
      <c r="N12" s="44">
        <f t="shared" si="2"/>
        <v>0</v>
      </c>
    </row>
    <row r="13" spans="1:14" ht="18.75" thickBot="1">
      <c r="A13" s="76" t="s">
        <v>1</v>
      </c>
      <c r="B13" s="61">
        <f>'I voor'!AJ13</f>
        <v>16</v>
      </c>
      <c r="C13" s="62">
        <f>'II voor'!AJ13</f>
        <v>0</v>
      </c>
      <c r="D13" s="62">
        <f>'III voor'!AJ13</f>
        <v>0</v>
      </c>
      <c r="E13" s="62">
        <f>'IV voor'!AJ13</f>
        <v>0</v>
      </c>
      <c r="F13" s="62">
        <f>'V voor'!AJ13</f>
        <v>0</v>
      </c>
      <c r="G13" s="62">
        <f>'VI voor'!AJ13</f>
        <v>0</v>
      </c>
      <c r="H13" s="63">
        <f>'VII voor'!AJ13</f>
        <v>0</v>
      </c>
      <c r="I13" s="32">
        <f t="shared" si="0"/>
        <v>16</v>
      </c>
      <c r="J13" s="51">
        <f t="shared" si="3"/>
        <v>3</v>
      </c>
      <c r="K13" s="42">
        <f t="shared" si="4"/>
        <v>16</v>
      </c>
      <c r="L13" s="51">
        <f t="shared" si="5"/>
        <v>3</v>
      </c>
      <c r="M13" s="44">
        <f t="shared" si="1"/>
        <v>0</v>
      </c>
      <c r="N13" s="44">
        <f t="shared" si="2"/>
        <v>0</v>
      </c>
    </row>
    <row r="14" spans="1:14" ht="18.75" thickBot="1">
      <c r="A14" s="88" t="s">
        <v>8</v>
      </c>
      <c r="B14" s="61">
        <f>'I voor'!AJ14</f>
        <v>17</v>
      </c>
      <c r="C14" s="62">
        <f>'II voor'!AJ14</f>
        <v>0</v>
      </c>
      <c r="D14" s="62">
        <f>'III voor'!AJ14</f>
        <v>0</v>
      </c>
      <c r="E14" s="62">
        <f>'IV voor'!AJ14</f>
        <v>0</v>
      </c>
      <c r="F14" s="62">
        <f>'V voor'!AJ14</f>
        <v>0</v>
      </c>
      <c r="G14" s="62">
        <f>'VI voor'!AJ14</f>
        <v>0</v>
      </c>
      <c r="H14" s="63">
        <f>'VII voor'!AJ14</f>
        <v>0</v>
      </c>
      <c r="I14" s="32">
        <f t="shared" si="0"/>
        <v>17</v>
      </c>
      <c r="J14" s="51">
        <f t="shared" si="3"/>
        <v>2</v>
      </c>
      <c r="K14" s="42">
        <f t="shared" si="4"/>
        <v>17</v>
      </c>
      <c r="L14" s="51">
        <f t="shared" si="5"/>
        <v>2</v>
      </c>
      <c r="M14" s="44">
        <f t="shared" si="1"/>
        <v>0</v>
      </c>
      <c r="N14" s="44">
        <f t="shared" si="2"/>
        <v>0</v>
      </c>
    </row>
    <row r="15" spans="1:14" s="24" customFormat="1" ht="18.75" thickBot="1">
      <c r="A15" s="76" t="s">
        <v>18</v>
      </c>
      <c r="B15" s="61">
        <f>'I voor'!AJ15</f>
        <v>12</v>
      </c>
      <c r="C15" s="62">
        <f>'II voor'!AJ15</f>
        <v>0</v>
      </c>
      <c r="D15" s="62">
        <f>'III voor'!AJ15</f>
        <v>0</v>
      </c>
      <c r="E15" s="62">
        <f>'IV voor'!AJ15</f>
        <v>0</v>
      </c>
      <c r="F15" s="62">
        <f>'V voor'!AJ15</f>
        <v>0</v>
      </c>
      <c r="G15" s="62">
        <f>'VI voor'!AJ15</f>
        <v>0</v>
      </c>
      <c r="H15" s="63">
        <f>'VII voor'!AJ15</f>
        <v>0</v>
      </c>
      <c r="I15" s="32">
        <f t="shared" si="0"/>
        <v>12</v>
      </c>
      <c r="J15" s="51">
        <f t="shared" si="3"/>
        <v>7</v>
      </c>
      <c r="K15" s="42">
        <f t="shared" si="4"/>
        <v>12</v>
      </c>
      <c r="L15" s="51">
        <f t="shared" si="5"/>
        <v>7</v>
      </c>
      <c r="M15" s="44">
        <f t="shared" si="1"/>
        <v>0</v>
      </c>
      <c r="N15" s="44">
        <f t="shared" si="2"/>
        <v>0</v>
      </c>
    </row>
    <row r="16" spans="1:14" ht="18.75" thickBot="1">
      <c r="A16" s="100" t="s">
        <v>11</v>
      </c>
      <c r="B16" s="61">
        <f>'I voor'!AJ16</f>
        <v>4.5</v>
      </c>
      <c r="C16" s="62">
        <f>'II voor'!AJ16</f>
        <v>0</v>
      </c>
      <c r="D16" s="62">
        <f>'III voor'!AJ16</f>
        <v>0</v>
      </c>
      <c r="E16" s="62">
        <f>'IV voor'!AJ16</f>
        <v>0</v>
      </c>
      <c r="F16" s="62">
        <f>'V voor'!AJ16</f>
        <v>0</v>
      </c>
      <c r="G16" s="62">
        <f>'VI voor'!AJ16</f>
        <v>0</v>
      </c>
      <c r="H16" s="63">
        <f>'VII voor'!AJ16</f>
        <v>0</v>
      </c>
      <c r="I16" s="32">
        <f t="shared" si="0"/>
        <v>4.5</v>
      </c>
      <c r="J16" s="51">
        <f t="shared" si="3"/>
        <v>14</v>
      </c>
      <c r="K16" s="42">
        <f t="shared" si="4"/>
        <v>4.5</v>
      </c>
      <c r="L16" s="51">
        <f t="shared" si="5"/>
        <v>14</v>
      </c>
      <c r="M16" s="44">
        <f t="shared" si="1"/>
        <v>0</v>
      </c>
      <c r="N16" s="44">
        <f t="shared" si="2"/>
        <v>0</v>
      </c>
    </row>
    <row r="17" spans="1:14" ht="18.75" thickBot="1">
      <c r="A17" s="76" t="s">
        <v>9</v>
      </c>
      <c r="B17" s="61">
        <f>'I voor'!AJ17</f>
        <v>6</v>
      </c>
      <c r="C17" s="62">
        <f>'II voor'!AJ17</f>
        <v>0</v>
      </c>
      <c r="D17" s="62">
        <f>'III voor'!AJ17</f>
        <v>0</v>
      </c>
      <c r="E17" s="62">
        <f>'IV voor'!AJ17</f>
        <v>0</v>
      </c>
      <c r="F17" s="62">
        <f>'V voor'!AJ17</f>
        <v>0</v>
      </c>
      <c r="G17" s="62">
        <f>'VI voor'!AJ17</f>
        <v>0</v>
      </c>
      <c r="H17" s="63">
        <f>'VII voor'!AJ17</f>
        <v>0</v>
      </c>
      <c r="I17" s="32">
        <f t="shared" si="0"/>
        <v>6</v>
      </c>
      <c r="J17" s="51">
        <f t="shared" si="3"/>
        <v>13</v>
      </c>
      <c r="K17" s="42">
        <f t="shared" si="4"/>
        <v>6</v>
      </c>
      <c r="L17" s="51">
        <f t="shared" si="5"/>
        <v>13</v>
      </c>
      <c r="M17" s="44">
        <f t="shared" si="1"/>
        <v>0</v>
      </c>
      <c r="N17" s="44">
        <f t="shared" si="2"/>
        <v>0</v>
      </c>
    </row>
    <row r="18" spans="1:14" ht="18.75" thickBot="1">
      <c r="A18" s="88" t="s">
        <v>26</v>
      </c>
      <c r="B18" s="61">
        <f>'I voor'!AJ18</f>
        <v>1.5</v>
      </c>
      <c r="C18" s="62">
        <f>'II voor'!AJ18</f>
        <v>0</v>
      </c>
      <c r="D18" s="62">
        <f>'III voor'!AJ18</f>
        <v>0</v>
      </c>
      <c r="E18" s="62">
        <f>'IV voor'!AJ18</f>
        <v>0</v>
      </c>
      <c r="F18" s="62">
        <f>'V voor'!AJ18</f>
        <v>0</v>
      </c>
      <c r="G18" s="62">
        <f>'VI voor'!AJ18</f>
        <v>0</v>
      </c>
      <c r="H18" s="63">
        <f>'VII voor'!AJ18</f>
        <v>0</v>
      </c>
      <c r="I18" s="32">
        <f t="shared" si="0"/>
        <v>1.5</v>
      </c>
      <c r="J18" s="51">
        <f t="shared" si="3"/>
        <v>17</v>
      </c>
      <c r="K18" s="42">
        <f t="shared" si="4"/>
        <v>1.5</v>
      </c>
      <c r="L18" s="51">
        <f t="shared" si="5"/>
        <v>17</v>
      </c>
      <c r="M18" s="44">
        <f t="shared" si="1"/>
        <v>0</v>
      </c>
      <c r="N18" s="44">
        <f t="shared" si="2"/>
        <v>0</v>
      </c>
    </row>
    <row r="19" spans="1:14" s="24" customFormat="1" ht="18.75" thickBot="1">
      <c r="A19" s="76" t="s">
        <v>12</v>
      </c>
      <c r="B19" s="64">
        <f>'I voor'!AJ19</f>
        <v>10.5</v>
      </c>
      <c r="C19" s="62">
        <f>'II voor'!AJ19</f>
        <v>0</v>
      </c>
      <c r="D19" s="62">
        <f>'III voor'!AJ19</f>
        <v>0</v>
      </c>
      <c r="E19" s="62">
        <f>'IV voor'!AJ19</f>
        <v>0</v>
      </c>
      <c r="F19" s="62">
        <f>'V voor'!AJ19</f>
        <v>0</v>
      </c>
      <c r="G19" s="62">
        <f>'VI voor'!AJ19</f>
        <v>0</v>
      </c>
      <c r="H19" s="63">
        <f>'VII voor'!AJ19</f>
        <v>0</v>
      </c>
      <c r="I19" s="32">
        <f t="shared" si="0"/>
        <v>10.5</v>
      </c>
      <c r="J19" s="51">
        <f t="shared" si="3"/>
        <v>8</v>
      </c>
      <c r="K19" s="42">
        <f t="shared" si="4"/>
        <v>10.5</v>
      </c>
      <c r="L19" s="51">
        <f t="shared" si="5"/>
        <v>8</v>
      </c>
      <c r="M19" s="44">
        <f t="shared" si="1"/>
        <v>0</v>
      </c>
      <c r="N19" s="44">
        <f t="shared" si="2"/>
        <v>0</v>
      </c>
    </row>
    <row r="20" spans="1:14" ht="18.75" thickBot="1">
      <c r="A20" s="111" t="s">
        <v>42</v>
      </c>
      <c r="B20" s="64">
        <f>'I voor'!AJ20</f>
        <v>4.5</v>
      </c>
      <c r="C20" s="62">
        <f>'II voor'!AJ20</f>
        <v>0</v>
      </c>
      <c r="D20" s="62">
        <f>'III voor'!AJ20</f>
        <v>0</v>
      </c>
      <c r="E20" s="62">
        <f>'IV voor'!AJ20</f>
        <v>0</v>
      </c>
      <c r="F20" s="62">
        <f>'V voor'!AJ20</f>
        <v>0</v>
      </c>
      <c r="G20" s="62">
        <f>'VI voor'!AJ20</f>
        <v>0</v>
      </c>
      <c r="H20" s="63">
        <f>'VII voor'!AJ20</f>
        <v>0</v>
      </c>
      <c r="I20" s="32">
        <f t="shared" si="0"/>
        <v>4.5</v>
      </c>
      <c r="J20" s="51">
        <f t="shared" si="3"/>
        <v>14</v>
      </c>
      <c r="K20" s="42">
        <f t="shared" si="4"/>
        <v>4.5</v>
      </c>
      <c r="L20" s="51">
        <f t="shared" si="5"/>
        <v>14</v>
      </c>
      <c r="M20" s="44">
        <f t="shared" si="1"/>
        <v>0</v>
      </c>
      <c r="N20" s="44">
        <f t="shared" si="2"/>
        <v>0</v>
      </c>
    </row>
    <row r="21" spans="1:14" ht="18.75" thickBot="1">
      <c r="A21" s="75" t="s">
        <v>43</v>
      </c>
      <c r="B21" s="64">
        <f>'I voor'!AJ21</f>
        <v>3</v>
      </c>
      <c r="C21" s="62">
        <f>'II voor'!AJ21</f>
        <v>0</v>
      </c>
      <c r="D21" s="62">
        <f>'III voor'!AJ21</f>
        <v>0</v>
      </c>
      <c r="E21" s="62">
        <f>'IV voor'!AJ21</f>
        <v>0</v>
      </c>
      <c r="F21" s="62">
        <f>'V voor'!AJ21</f>
        <v>0</v>
      </c>
      <c r="G21" s="62">
        <f>'VI voor'!AJ21</f>
        <v>0</v>
      </c>
      <c r="H21" s="63">
        <f>'VII voor'!AJ21</f>
        <v>0</v>
      </c>
      <c r="I21" s="32">
        <f t="shared" si="0"/>
        <v>3</v>
      </c>
      <c r="J21" s="51">
        <f t="shared" si="3"/>
        <v>16</v>
      </c>
      <c r="K21" s="42">
        <f t="shared" si="4"/>
        <v>3</v>
      </c>
      <c r="L21" s="51">
        <f t="shared" si="5"/>
        <v>16</v>
      </c>
      <c r="M21" s="44">
        <f t="shared" si="1"/>
        <v>0</v>
      </c>
      <c r="N21" s="44">
        <f t="shared" si="2"/>
        <v>0</v>
      </c>
    </row>
  </sheetData>
  <sheetProtection selectLockedCells="1" selectUnlockedCells="1"/>
  <mergeCells count="1">
    <mergeCell ref="G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Reigo Salu</cp:lastModifiedBy>
  <dcterms:created xsi:type="dcterms:W3CDTF">2014-09-11T08:06:02Z</dcterms:created>
  <dcterms:modified xsi:type="dcterms:W3CDTF">2020-10-23T13:10:17Z</dcterms:modified>
  <cp:category/>
  <cp:version/>
  <cp:contentType/>
  <cp:contentStatus/>
</cp:coreProperties>
</file>